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ЭтаКнига" defaultThemeVersion="124226"/>
  <mc:AlternateContent xmlns:mc="http://schemas.openxmlformats.org/markup-compatibility/2006">
    <mc:Choice Requires="x15">
      <x15ac:absPath xmlns:x15ac="http://schemas.microsoft.com/office/spreadsheetml/2010/11/ac" url="https://d.docs.live.net/b487924a0c8ff1f7/Рабочий стол/"/>
    </mc:Choice>
  </mc:AlternateContent>
  <xr:revisionPtr revIDLastSave="426" documentId="8_{7F1C7FED-9061-4945-A388-A86B81701097}" xr6:coauthVersionLast="47" xr6:coauthVersionMax="47" xr10:uidLastSave="{9DFBF411-437C-4A18-A8CF-13AB9AB06E8E}"/>
  <bookViews>
    <workbookView xWindow="-108" yWindow="-108" windowWidth="23256" windowHeight="13896" xr2:uid="{00000000-000D-0000-FFFF-FFFF00000000}"/>
  </bookViews>
  <sheets>
    <sheet name="Лист1" sheetId="1" r:id="rId1"/>
    <sheet name="Лист3" sheetId="3" r:id="rId2"/>
    <sheet name="Лист2" sheetId="2" r:id="rId3"/>
  </sheets>
  <definedNames>
    <definedName name="_xlnm.Print_Area" localSheetId="0">Лист1!$A$1:$C$489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70" i="1" l="1"/>
  <c r="A471" i="1" s="1"/>
  <c r="A472" i="1" s="1"/>
  <c r="A473" i="1" s="1"/>
  <c r="A474" i="1" s="1"/>
  <c r="A475" i="1" s="1"/>
  <c r="A476" i="1" s="1"/>
  <c r="A477" i="1" s="1"/>
  <c r="A478" i="1" s="1"/>
  <c r="A479" i="1" s="1"/>
  <c r="A469" i="1"/>
  <c r="A447" i="1"/>
  <c r="A448" i="1" s="1"/>
  <c r="A449" i="1" s="1"/>
  <c r="A450" i="1" s="1"/>
  <c r="A451" i="1" s="1"/>
  <c r="A452" i="1" s="1"/>
  <c r="A453" i="1" s="1"/>
  <c r="A454" i="1" s="1"/>
  <c r="A455" i="1" s="1"/>
  <c r="A456" i="1" s="1"/>
  <c r="A457" i="1" s="1"/>
  <c r="A458" i="1" s="1"/>
  <c r="A459" i="1" s="1"/>
  <c r="A460" i="1" s="1"/>
  <c r="A461" i="1" s="1"/>
  <c r="A462" i="1" s="1"/>
  <c r="A463" i="1" s="1"/>
  <c r="A464" i="1" s="1"/>
  <c r="A465" i="1" s="1"/>
  <c r="A466" i="1" s="1"/>
  <c r="A446" i="1"/>
  <c r="A445" i="1"/>
  <c r="A440" i="1"/>
  <c r="A441" i="1" s="1"/>
  <c r="A442" i="1" s="1"/>
  <c r="A443" i="1" s="1"/>
  <c r="A423" i="1"/>
  <c r="A424" i="1" s="1"/>
  <c r="A425" i="1" s="1"/>
  <c r="A426" i="1" s="1"/>
  <c r="A427" i="1" s="1"/>
  <c r="A428" i="1" s="1"/>
  <c r="A429" i="1" s="1"/>
  <c r="A430" i="1" s="1"/>
  <c r="A431" i="1" s="1"/>
  <c r="A432" i="1" s="1"/>
  <c r="A433" i="1" s="1"/>
  <c r="A434" i="1" s="1"/>
  <c r="A435" i="1" s="1"/>
  <c r="A436" i="1" s="1"/>
  <c r="A266" i="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246" i="1"/>
  <c r="A247" i="1" s="1"/>
  <c r="A248" i="1" s="1"/>
  <c r="A249" i="1" s="1"/>
  <c r="A250" i="1" s="1"/>
  <c r="A251" i="1" s="1"/>
  <c r="A252" i="1" s="1"/>
  <c r="A253" i="1" s="1"/>
  <c r="A254" i="1" s="1"/>
  <c r="A255" i="1" s="1"/>
  <c r="A256" i="1" s="1"/>
  <c r="A257" i="1" s="1"/>
  <c r="A258" i="1" s="1"/>
  <c r="A259" i="1" s="1"/>
  <c r="A260" i="1" s="1"/>
  <c r="A261" i="1" s="1"/>
  <c r="A262" i="1" s="1"/>
  <c r="A211" i="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166" i="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130" i="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28" i="1"/>
  <c r="A129" i="1"/>
  <c r="A63" i="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60" i="1"/>
  <c r="A61" i="1"/>
  <c r="A62" i="1" s="1"/>
  <c r="A16" i="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15" i="1"/>
  <c r="C48" i="1"/>
  <c r="E43" i="2" l="1"/>
  <c r="E40" i="2"/>
  <c r="E37" i="2" l="1"/>
  <c r="E34" i="2"/>
  <c r="E31" i="2"/>
  <c r="E28" i="2"/>
  <c r="E25" i="2"/>
  <c r="E22" i="2"/>
  <c r="B51" i="3" l="1"/>
  <c r="C51" i="3" s="1"/>
  <c r="B50" i="3"/>
  <c r="C50" i="3" s="1"/>
  <c r="B49" i="3"/>
  <c r="C49" i="3" s="1"/>
  <c r="B48" i="3"/>
  <c r="C48" i="3" s="1"/>
  <c r="B47" i="3"/>
  <c r="C47" i="3" s="1"/>
  <c r="B46" i="3"/>
  <c r="C46" i="3" s="1"/>
  <c r="B45" i="3"/>
  <c r="C45" i="3" s="1"/>
  <c r="B44" i="3"/>
  <c r="C44" i="3" s="1"/>
  <c r="B43" i="3"/>
  <c r="C43" i="3" s="1"/>
  <c r="B42" i="3"/>
  <c r="C42" i="3" s="1"/>
  <c r="B41" i="3"/>
  <c r="C41" i="3" s="1"/>
  <c r="B40" i="3"/>
  <c r="C40" i="3" s="1"/>
  <c r="B39" i="3"/>
  <c r="C39" i="3" s="1"/>
  <c r="B38" i="3"/>
  <c r="C38" i="3" s="1"/>
  <c r="B37" i="3"/>
  <c r="C37" i="3" s="1"/>
  <c r="B36" i="3"/>
  <c r="C36" i="3" s="1"/>
  <c r="B35" i="3"/>
  <c r="C35" i="3" s="1"/>
  <c r="B34" i="3"/>
  <c r="C34" i="3" s="1"/>
  <c r="B33" i="3"/>
  <c r="C33" i="3" s="1"/>
  <c r="B32" i="3"/>
  <c r="C32" i="3" s="1"/>
  <c r="B31" i="3"/>
  <c r="C31" i="3" s="1"/>
  <c r="B30" i="3"/>
  <c r="C30" i="3" s="1"/>
  <c r="B29" i="3"/>
  <c r="C29" i="3" s="1"/>
  <c r="B28" i="3"/>
  <c r="C28" i="3" s="1"/>
  <c r="B27" i="3"/>
  <c r="C27" i="3" s="1"/>
  <c r="B26" i="3"/>
  <c r="C26" i="3" s="1"/>
  <c r="B25" i="3"/>
  <c r="C25" i="3" s="1"/>
  <c r="B24" i="3"/>
  <c r="C24" i="3" s="1"/>
  <c r="B23" i="3"/>
  <c r="C23" i="3" s="1"/>
  <c r="B22" i="3"/>
  <c r="C22" i="3" s="1"/>
  <c r="B21" i="3"/>
  <c r="C21" i="3" s="1"/>
  <c r="B20" i="3"/>
  <c r="C20" i="3" s="1"/>
  <c r="B19" i="3"/>
  <c r="C19" i="3" s="1"/>
  <c r="B18" i="3"/>
  <c r="C18" i="3" s="1"/>
  <c r="B17" i="3"/>
  <c r="C17" i="3" s="1"/>
  <c r="B16" i="3"/>
  <c r="C16" i="3" s="1"/>
  <c r="B15" i="3"/>
  <c r="C15" i="3" s="1"/>
  <c r="B14" i="3"/>
  <c r="C14" i="3" s="1"/>
  <c r="B13" i="3"/>
  <c r="C13" i="3" s="1"/>
  <c r="B12" i="3"/>
  <c r="C12" i="3" s="1"/>
  <c r="B11" i="3"/>
  <c r="C11" i="3" s="1"/>
  <c r="B10" i="3"/>
  <c r="C10" i="3" s="1"/>
  <c r="B9" i="3"/>
  <c r="C9" i="3" s="1"/>
  <c r="B8" i="3"/>
  <c r="C8" i="3" s="1"/>
  <c r="B7" i="3"/>
  <c r="C7" i="3" s="1"/>
  <c r="B6" i="3"/>
  <c r="C6" i="3" s="1"/>
  <c r="B5" i="3"/>
  <c r="C5" i="3" s="1"/>
  <c r="B4" i="3"/>
  <c r="C4" i="3" s="1"/>
  <c r="B3" i="3"/>
  <c r="C3" i="3" s="1"/>
  <c r="B1" i="3"/>
  <c r="C1" i="3" s="1"/>
  <c r="B2" i="3"/>
  <c r="C2" i="3" s="1"/>
  <c r="I11" i="2" l="1"/>
  <c r="B10" i="2"/>
  <c r="E9" i="2"/>
  <c r="F9" i="2" s="1"/>
  <c r="E8" i="2"/>
  <c r="F8" i="2" s="1"/>
  <c r="E7" i="2"/>
  <c r="F7" i="2" s="1"/>
  <c r="E6" i="2"/>
  <c r="F6" i="2" s="1"/>
  <c r="E5" i="2"/>
  <c r="F5" i="2" s="1"/>
  <c r="E4" i="2"/>
  <c r="F4" i="2" s="1"/>
  <c r="E3" i="2"/>
  <c r="F3" i="2" s="1"/>
  <c r="E2" i="2"/>
  <c r="F2" i="2" s="1"/>
  <c r="E1" i="2"/>
  <c r="F1" i="2" s="1"/>
  <c r="F11" i="2" l="1"/>
  <c r="K11" i="2" s="1"/>
  <c r="A14" i="1" l="1"/>
  <c r="A164" i="1" l="1"/>
  <c r="A165" i="1" s="1"/>
  <c r="A209" i="1" l="1"/>
  <c r="A210" i="1" s="1"/>
  <c r="A244" i="1" l="1"/>
  <c r="A245" i="1" s="1"/>
  <c r="A264" i="1" s="1"/>
  <c r="A265" i="1" s="1"/>
  <c r="A421" i="1" s="1"/>
  <c r="A422" i="1" s="1"/>
  <c r="A438" i="1" l="1"/>
  <c r="A439" i="1" s="1"/>
  <c r="A468" i="1" l="1"/>
  <c r="A481" i="1"/>
  <c r="A482" i="1" s="1"/>
  <c r="A483" i="1" s="1"/>
  <c r="A485" i="1" s="1"/>
  <c r="A486" i="1" s="1"/>
  <c r="A487" i="1" s="1"/>
  <c r="A488" i="1" s="1"/>
  <c r="A489" i="1" s="1"/>
</calcChain>
</file>

<file path=xl/sharedStrings.xml><?xml version="1.0" encoding="utf-8"?>
<sst xmlns="http://schemas.openxmlformats.org/spreadsheetml/2006/main" count="513" uniqueCount="509">
  <si>
    <t>Геометрические измерения</t>
  </si>
  <si>
    <t>Механические измерения</t>
  </si>
  <si>
    <t xml:space="preserve">Весы и дозаторы весовые  </t>
  </si>
  <si>
    <t>Весы аналитические специальный КТ</t>
  </si>
  <si>
    <t>Весы лабораторные 4 разряда, КТ 3, КТ 4</t>
  </si>
  <si>
    <t>Весы лабораторные со встроенными гирями КТ 1, КТ 2</t>
  </si>
  <si>
    <t>Весы лабораторные равноплечие 3 разряда</t>
  </si>
  <si>
    <t xml:space="preserve">Весы лабораторные электронные с подстройкой </t>
  </si>
  <si>
    <t>Весы торговые электронные подвесные до 50 кг</t>
  </si>
  <si>
    <t>Весы электронные почтовые</t>
  </si>
  <si>
    <t>Весы торговые для определения массы и стоимости товара</t>
  </si>
  <si>
    <t>Весы торговые чекопечатающие</t>
  </si>
  <si>
    <t>Весы настольные гирные до 20 кг</t>
  </si>
  <si>
    <t>Весы настольные циферблатные торговые</t>
  </si>
  <si>
    <t>Весы циферблатные почтовые</t>
  </si>
  <si>
    <t>Весы рычажные до 500 кг</t>
  </si>
  <si>
    <t>Весы рычажные от 500 до  1000 кг</t>
  </si>
  <si>
    <t xml:space="preserve">Весы ручные равноплечие </t>
  </si>
  <si>
    <t>Измерения расхода, вместимости</t>
  </si>
  <si>
    <t>Аспираторы (пробоотборники) одноканальные со счетчиками или соплами</t>
  </si>
  <si>
    <t xml:space="preserve">Дифманометры – расходомеры </t>
  </si>
  <si>
    <t>Дозаторы пипеточные одноканальные фиксированного и переменного объема с подстройкой</t>
  </si>
  <si>
    <t xml:space="preserve">Дозаторы пипеточные многоканальные с подстройкой   </t>
  </si>
  <si>
    <t>Дозаторы поршневые с подстройкой</t>
  </si>
  <si>
    <t>Измеритель комбинированный ТАММ-20 (каналы измерений скорости воздушного потока, температуры и давления)</t>
  </si>
  <si>
    <t xml:space="preserve">Определение метрологических характеристик информационно-измерительных систем </t>
  </si>
  <si>
    <t>Расходомеры ультразвуковые имитационным методом</t>
  </si>
  <si>
    <t>Расходомеры ультразвуковые проливным методом</t>
  </si>
  <si>
    <t xml:space="preserve">Расходомеры, преобразователи расхода электромагнитные, вихреакустические, ультразвуковые проливным методом Ду 10-50 </t>
  </si>
  <si>
    <t xml:space="preserve">Расходомеры, преобразователи расхода электромагнитные, вихреакустические, ультразвуковые проливным методом Ду 65-100 </t>
  </si>
  <si>
    <t xml:space="preserve">Расходомеры, преобразователи расхода электромагнитные, вихреакустические, ультразвуковые проливным методом Ду 150 </t>
  </si>
  <si>
    <t xml:space="preserve">Расходомеры, преобразователи расхода электромагнитные, вихреакустические, ультразвуковые в составе теплоСчетчика проливным методом Ду 10-50 </t>
  </si>
  <si>
    <t xml:space="preserve">Расходомеры, преобразователи расхода электромагнитные, вихреакустические, ультразвуковые в составе теплоСчетчика проливным методом Ду 65-100 </t>
  </si>
  <si>
    <t xml:space="preserve">Расходомеры, преобразователи расхода электромагнитные, вихреакустические, ультразвуковые в составе теплоСчетчика проливным методом Ду 150 </t>
  </si>
  <si>
    <t>Ротаметры по газу</t>
  </si>
  <si>
    <t>Ротаметры по газу с подстройкой</t>
  </si>
  <si>
    <t>Счетчик воды с ДУ до 15 мм</t>
  </si>
  <si>
    <t>Счетчик воды с ДУ до 15 мм (на месте эксплуатации)</t>
  </si>
  <si>
    <t>Счетчик воды с ДУ от 50 до 80 мм</t>
  </si>
  <si>
    <t xml:space="preserve">Счетчик воды с ДУ 100 мм </t>
  </si>
  <si>
    <t>Счетчик воды с ДУ 150 мм и более</t>
  </si>
  <si>
    <t>ТеплоСчетчики с одним механическим преобразователем расхода Ду 15-20  и комплектом преобразователей температуры</t>
  </si>
  <si>
    <t>ТеплоСчетчики с двумя механическими преобразователями расхода Ду 15-20  и комплектом преобразователей температуры</t>
  </si>
  <si>
    <t>ТеплоСчетчики с одним преобразователем расхода Ду 10-50  и комплектом преобразователей температуры</t>
  </si>
  <si>
    <t>ТеплоСчетчики с двумя преобразователями расхода Ду 10-50 и комплектом преобразователей температуры</t>
  </si>
  <si>
    <t>ТеплоСчетчики с двумя преобразователями расхода Ду 65-100  и комплектом преобразователей температуры</t>
  </si>
  <si>
    <t>ТеплоСчетчики с двумя преобразователями расхода Ду 150  и комплектом преобразователей температуры</t>
  </si>
  <si>
    <t>Вычислители количества теплоты</t>
  </si>
  <si>
    <t>Трубка напорная НИИОГАЗ и ПИТО</t>
  </si>
  <si>
    <t>Уровнемеры</t>
  </si>
  <si>
    <t>Уровнемеры магнитострикционные (за 1 канал) и др., в т.ч. импортные</t>
  </si>
  <si>
    <t>Измерения давления и вакуума</t>
  </si>
  <si>
    <t>ИПДЦ - однопредельный</t>
  </si>
  <si>
    <t xml:space="preserve">ИПДЦ - многопредельный </t>
  </si>
  <si>
    <t>ИПДЦ со встроенным цифровым вольтметром</t>
  </si>
  <si>
    <t>Мановакуумметры U-образные жидкостные</t>
  </si>
  <si>
    <t xml:space="preserve">Вакуумметры технические </t>
  </si>
  <si>
    <t xml:space="preserve">Манометры кислородные </t>
  </si>
  <si>
    <t>Прибор Петрова</t>
  </si>
  <si>
    <t>Приборы портативные для проверки герметичности самоспасателей</t>
  </si>
  <si>
    <t>Физико-химические измерения</t>
  </si>
  <si>
    <t>Шахтные лабораторные интерферометры ШИ-10, ШИ-11, ШИ-12, ЛИ-4, ЛИ-5</t>
  </si>
  <si>
    <t>Гигрометры психрометрические (ВИТ-1; ВИТ-2)</t>
  </si>
  <si>
    <t>Датчики метана ППИ, ДМТ</t>
  </si>
  <si>
    <t>Датчики токсичных газов шахтные СДОУ, СДТГ, ТХ, СД-1, ДОУИ, 
ИТС 2, ДКИ и др.</t>
  </si>
  <si>
    <t>Измерительный канал систем газовой защиты</t>
  </si>
  <si>
    <t>Установки газоаналитические ГС-1, КИМ</t>
  </si>
  <si>
    <t>Температурные измерения</t>
  </si>
  <si>
    <t>Измерители-регуляторы одноканальные</t>
  </si>
  <si>
    <t xml:space="preserve">Термометры метастатические </t>
  </si>
  <si>
    <t>Измерения времени и частоты</t>
  </si>
  <si>
    <t>Секундомеры электрические, ПВ-53, П-214, ИВ-3</t>
  </si>
  <si>
    <t>Секундомеры механические на 30 мин., СОПпр и др.</t>
  </si>
  <si>
    <t xml:space="preserve">Секундомеры механические на 60 мин., двухстрелочные  </t>
  </si>
  <si>
    <t>Частотомеры стрелочные электронные  многопредельные Ф5043</t>
  </si>
  <si>
    <t>Электрические измерения</t>
  </si>
  <si>
    <t>Амперметры, вольтметры пост. тока КТ 0,1; КТ 0,2; КТ 0,5; 6 пределов и менее, М1105, М2016, М252</t>
  </si>
  <si>
    <t>Амперметры пер. тока многопредельные КТ 0,2; Д553; Д5090; Д5017</t>
  </si>
  <si>
    <t xml:space="preserve">Амперметры, вольтметры, ваттметры щитовые однопредельные Э377, Э365, Э30, Э378, в том числе встроенные в медицинские СИ  </t>
  </si>
  <si>
    <t>Амперметры, вольтметры, ваттметры щитовые однопредельные Э377, Э365, Э30, Э378, в том числе встоенные в медицинские СИ  на месте установки, без демонтажа</t>
  </si>
  <si>
    <t>Вольтметры цифровые постоянного тока Щ304/2</t>
  </si>
  <si>
    <t>Вольтметры цифровые однопредельные  Щ304, Ф299, Ф2000, Ф214, Ф216, Ф296</t>
  </si>
  <si>
    <t xml:space="preserve">Измерители сопротивления ХН-2570п, ЖЗ-2462 и др., машинки взрывные всех типов  </t>
  </si>
  <si>
    <t>Калибратор давления МЕТРАН (электрические параметры)</t>
  </si>
  <si>
    <t>Катушки сопротивления КТ 0,01; 0,02 Р310; Р321; Р331; Р3030</t>
  </si>
  <si>
    <t>Катушки сопротивления 3 разряда, Р310, Р321, Р331, Р3030</t>
  </si>
  <si>
    <t xml:space="preserve">Киловольтметры до 30 кВ, С96, С196, С197 </t>
  </si>
  <si>
    <t>Киловольтметры свыше 30 кВ, в том цисле цифровые С100, СКВ, КВЦ</t>
  </si>
  <si>
    <t>Контроллеры измерительные АСУ ТП (за 1 канал)</t>
  </si>
  <si>
    <t>Контролеры измерительные Granch SBTC2 в комплекте с 1 модулем аналогового входа MAI</t>
  </si>
  <si>
    <t>Дополнительный модуль аналогового входа МАI в измерительном контролере Granch SBTC2</t>
  </si>
  <si>
    <t>Магазины сопротивления КТ 0,1; КТ 0,2; КТ 0,5; Р32, Р33, Р314, Р315, МСВ</t>
  </si>
  <si>
    <t>Магазины нагрузок вторичных цепей трансформаторов тока и напряжения</t>
  </si>
  <si>
    <t>Приборы кабельные ПКП-4, ПКП-5, ИРК-ПРО, ПК-РЦ</t>
  </si>
  <si>
    <t>Автоматизированные системы коммерческого учёта электрической энергии АСКУЭ (за 1 канал)</t>
  </si>
  <si>
    <t>Счетчики электронные 3-фазные с регистрацией качества электроэнергии КТ 0,5; КТ 0,2 СЭТ-4ТМ.хх, ПСТ-4ТА.хх, ПСЧ-3ТА.хх, АББ Альфа, ЕА-хх</t>
  </si>
  <si>
    <t>Трансформаторы напряжения 1-фазные 35 кВ (на месте установки)</t>
  </si>
  <si>
    <t>Трансформаторы напряжения 3-фазные от  6 до 10  кВ (на месте установки)</t>
  </si>
  <si>
    <t>Трансформаторы напряжения 3-фазные 35 кВ (на месте установки)</t>
  </si>
  <si>
    <t>Трансформаторы напряжения 110 кВ (на месте установки)</t>
  </si>
  <si>
    <t>Трансформаторы напряжения 220 кВ (на месте установки)</t>
  </si>
  <si>
    <t>Трансформаторы тока до 1 кВ, от 2000 до 5000 А (на месте установки)</t>
  </si>
  <si>
    <t>Трансформаторы тока от 6 до 10 кВ,  до 3000 А (на месте установки)</t>
  </si>
  <si>
    <t>Трансформаторы тока от 6 до 10 кВ, от 3000 до 5000 А (на месте установки)</t>
  </si>
  <si>
    <t>Трансформаторы тока от 6 до 10 кВ, от 5000 до 10000 А (на месте установки)</t>
  </si>
  <si>
    <t>Трансформаторы тока  35 кВ, до 2000 А (на месте установки)</t>
  </si>
  <si>
    <t>Трансформаторы тока  35 кВ, от 2000 до 5000 А (на месте установки)</t>
  </si>
  <si>
    <t>Трансформаторы тока 110 кВ, до 5000 А (на месте установки)</t>
  </si>
  <si>
    <t>Трансформаторы тока 220 кВ, до 5000 А (на месте установки)</t>
  </si>
  <si>
    <t>Трансформаторы тока 500 кВ, до 5000 А (на месте установки)</t>
  </si>
  <si>
    <t xml:space="preserve">Блоки К-513, ФР5000, БР-5 </t>
  </si>
  <si>
    <t xml:space="preserve">Блоки К-514, ФМ5000 </t>
  </si>
  <si>
    <t>Блок К-515</t>
  </si>
  <si>
    <t xml:space="preserve">Устройство "Сатурн"  </t>
  </si>
  <si>
    <t>Устройство испытательное «РЕТОМ – 2500»</t>
  </si>
  <si>
    <t>Фазометры щитовые, Д31, Д37, Д39</t>
  </si>
  <si>
    <t>Радиоэлектронные измерения</t>
  </si>
  <si>
    <t>Вольтметры цифровые повышенной точности Щ31; В7-46;-54;-64,-78; НР-34401</t>
  </si>
  <si>
    <t>Оптические измерения</t>
  </si>
  <si>
    <t xml:space="preserve">Дымомеры, измерители дымности </t>
  </si>
  <si>
    <t>Термогигрометр ТКА ПКМ (модель 20, 24)</t>
  </si>
  <si>
    <t>Средства измерений  медицинского назначения</t>
  </si>
  <si>
    <t>Реографы</t>
  </si>
  <si>
    <t>Реоприставка одноканальная</t>
  </si>
  <si>
    <t>Реоприставка двухканальная</t>
  </si>
  <si>
    <t>Пульсоксиметры</t>
  </si>
  <si>
    <t>Термометры медицинские цифровые</t>
  </si>
  <si>
    <t>Электрокардиографы ЭКГ одноканальные импортные</t>
  </si>
  <si>
    <t>Электрокардиографы многоканальные импортные</t>
  </si>
  <si>
    <t>Электрокардиографы многоканальные отечественные</t>
  </si>
  <si>
    <t>Электрокардиографы одноканальные отечественные (в том числе встроенные в дефибрилляторы)</t>
  </si>
  <si>
    <t>Электрокардиоскопы</t>
  </si>
  <si>
    <t>Электроэнцефалографы 12 и 24 канала</t>
  </si>
  <si>
    <t>Электроэнцефалографы до 12 каналов</t>
  </si>
  <si>
    <t>Эхоэнцефалоскопы</t>
  </si>
  <si>
    <t>№ п/п</t>
  </si>
  <si>
    <t>Наименование средств измерений</t>
  </si>
  <si>
    <t>Термостаты водяные, паровые 2, 3 разряд</t>
  </si>
  <si>
    <t>Ростомеры всех типов</t>
  </si>
  <si>
    <t>Весы лабораторные электронные с мах нагрузкой до 60 кг Высокий КТ</t>
  </si>
  <si>
    <t>Весы лабораторные электронные с мах нагрузкой до 60 кг Средний КТ</t>
  </si>
  <si>
    <t>Весы лабораторные электронные с мах нагрузкой до 1000 г Специальный КТ</t>
  </si>
  <si>
    <t>Весы лабораторные электронные с мах нагрузкой свыше 1000 г специальный КТ</t>
  </si>
  <si>
    <t>Весы электронные с мах нагрузкой до 30 кг Средний КТ (без определения стоимости товара)</t>
  </si>
  <si>
    <t>Спидометры механические всех типов</t>
  </si>
  <si>
    <t>Спидометры электрические всех типов</t>
  </si>
  <si>
    <t>Тахографы электронные и цифровые всех типов</t>
  </si>
  <si>
    <t>Тахометры автомобильные всех типов</t>
  </si>
  <si>
    <t xml:space="preserve">Тахометры стендовые  </t>
  </si>
  <si>
    <t>Анемометры сигнальные, ППСД, АСЦ-3П,  М-95-ЦМ, ДВЭС-1, АС-1, АСЦ-3</t>
  </si>
  <si>
    <t>Анемометры переносные рудничные АПР-2,  АПР-2м,  АР</t>
  </si>
  <si>
    <t>Корректоры газа СПГ741, СПГ742, СПГ761, ЕК260, ЕК270</t>
  </si>
  <si>
    <t>Вычислители количества газа  ГАММА-ФЛОУ</t>
  </si>
  <si>
    <t xml:space="preserve">Дозаторы пипеточные одноканальные переменного объема Biohit m100, Экохим ОП-1-100-1000 </t>
  </si>
  <si>
    <t xml:space="preserve">Аспираторы (пробоотборники) трехканальные со счетчиками или соплами  </t>
  </si>
  <si>
    <t>Барометры – анероиды, барометры – анероиды контрольные, барометры – анероиды метеорологические БАММ-1, М-67, М-110, М-98 (МД-49а)</t>
  </si>
  <si>
    <t>Психрометры аспирационные МВ-4-2М, М-34-М</t>
  </si>
  <si>
    <t>Измерители скорости воздушного потока ультразвуковые, СДСВ-01, ПДСВ, ДСПШ-20  и др.</t>
  </si>
  <si>
    <t xml:space="preserve">Аттестация испытательного оборуования </t>
  </si>
  <si>
    <t>Сушильные шкафы</t>
  </si>
  <si>
    <t>Термостаты</t>
  </si>
  <si>
    <t>Центрифуги</t>
  </si>
  <si>
    <t>Установки высоковольтные</t>
  </si>
  <si>
    <t>Сита лабораторные</t>
  </si>
  <si>
    <t>Выдача дубликата свидетельства о поверке для физических лиц</t>
  </si>
  <si>
    <t>При сдаче средств измерений в поверку со сроком исполнения до 3-х рабочих дней, по заявке заказчика</t>
  </si>
  <si>
    <t>При сдаче средств измерений в поверку со сроком исполнения в течение одного рабочего дня, по заявке заказчика</t>
  </si>
  <si>
    <t>При сдаче средств измерений в поверку в качестве эталона</t>
  </si>
  <si>
    <t>При сдаче в поверку счетчиков воды с ДУ до 15 мм (на месте эксплуатации) со сроком поверки до 3-х рабочих дней</t>
  </si>
  <si>
    <t>бесплатно</t>
  </si>
  <si>
    <t>Выдача дубликата свидетельства о поверке для юридических лиц</t>
  </si>
  <si>
    <t>50%</t>
  </si>
  <si>
    <t>0%</t>
  </si>
  <si>
    <t>Повышающие коэффициенты</t>
  </si>
  <si>
    <t>Дополнительные услуги</t>
  </si>
  <si>
    <t>Дополнительные затраты времени специалиста, связанные с проведением поверочных работ за пределами Кемеровского и Новокузнецкого районов</t>
  </si>
  <si>
    <t>Вискозиметры</t>
  </si>
  <si>
    <t>Стоимость поверки приборов не вошедших в настоящий прейскурант цен определяется по конкретному запросу</t>
  </si>
  <si>
    <t>Частотомеры электронно-счётные гетеродинные Ч3-44, -45, -46</t>
  </si>
  <si>
    <t>Частотомеры цифровые однопредельные, Ф205, Ф246</t>
  </si>
  <si>
    <t>Термометры биметаллические</t>
  </si>
  <si>
    <t>Приборы  контроля параметров ЭСВ Копер-1</t>
  </si>
  <si>
    <t>Комплексы измерительные энергетического оборудования «Ретом-ВЧ»</t>
  </si>
  <si>
    <t>Счетчики импульсов, Ф588, Ф5007</t>
  </si>
  <si>
    <t>Калибраторы переменного тока Ресурс-К2, Ресурс -К2М</t>
  </si>
  <si>
    <t>Калибраторы постоянного тока и напряжения В1-18, В1-19, В1-29</t>
  </si>
  <si>
    <t>Вольтметры цифровые повышенной точности, Щ1516, Щ1518, ИПП-1  Менделеевец</t>
  </si>
  <si>
    <t xml:space="preserve">Стенды работающие под давлением </t>
  </si>
  <si>
    <t>Компараторы массы электронные</t>
  </si>
  <si>
    <t>Манометры, вакуумметры образцовые МО, ВО с условными шкалами</t>
  </si>
  <si>
    <t>Муфельные печи, морозильные камеры</t>
  </si>
  <si>
    <t>Счетчики электроэнергии индукционные 1-фазные</t>
  </si>
  <si>
    <t>Счетчики электроэнергии индукционные 1-фазные (на месте установки)</t>
  </si>
  <si>
    <t>Счетчики электроэнергии индукционные 3-фазные, СА4-, СА3-, КТ2</t>
  </si>
  <si>
    <t>Счетчики электроэнергии индукционные 3-фазные (на месте установки)</t>
  </si>
  <si>
    <t xml:space="preserve">Счетчики электроэнергии электронные 1-фазные КТ 1; КТ 2 </t>
  </si>
  <si>
    <t>Счетчики электроэнергии электронные 1-фазные КТ 1; КТ 2  (на месте установки)</t>
  </si>
  <si>
    <t>Манометры биметаллические</t>
  </si>
  <si>
    <t>Ультразвуковой дальномер Даль</t>
  </si>
  <si>
    <t>Микрошприцы, шприцы для газовой хроматографии</t>
  </si>
  <si>
    <t>Преобразователи измерительные унифицированных сигналов, Ампер-вольтметры цифровые щитовые Omnix, Овен, WAGO-I/O-SYSTEM серии 750, 753</t>
  </si>
  <si>
    <t>Манометры, вакуумметры цыфровые электроконтактные</t>
  </si>
  <si>
    <t>Гири калибровка</t>
  </si>
  <si>
    <t>Устройство испытательное «РЕТОМ – 6000», Нептун, СА 540, FREJA 409, РЕТ-ДТ</t>
  </si>
  <si>
    <t>Комплекты измерительные К50, К 51, К505, К540, К541</t>
  </si>
  <si>
    <t>Весы электронные настольные, напольные торговые 30-150 кг</t>
  </si>
  <si>
    <t>Смарт-зонды Testo 405i, Testo 410i</t>
  </si>
  <si>
    <t>Зонд относительной влажности</t>
  </si>
  <si>
    <t>Зонд скорости потока воздуха</t>
  </si>
  <si>
    <t>Зонд абсолютного и дифференциального давления</t>
  </si>
  <si>
    <t>Зонд концентрации монооксида (СО) диоксида (СО2) углерода в атмосфере за один газ</t>
  </si>
  <si>
    <t>Приборы комбинированные (канал измерения абсолютного давления) Testo 635, Testo 645, Testo 650, Testo 615, Testo 625, Testo 622</t>
  </si>
  <si>
    <t>Анемометры, термоанемометры (за 1 канал) VT100, LV101, LV107, LV110, LV120, LV130, CTV110, CTV210, LV110, LV111, LV117, LV130, VT110, VT115, 641, ТТМ-2,  ЭА-70, ИСП-МГ4, ТКА-СДВ, ТАМ-М1</t>
  </si>
  <si>
    <t>Виброплощадки</t>
  </si>
  <si>
    <t>Измерители и (или) преобразователи электрических сигналов (напряжение, ток) от различных электромеханических датчиков и
термодатчиков (модульные СИ)  imc CRONOS до 512 каналов</t>
  </si>
  <si>
    <t>Измерители и (или) преобразователи электрических сигналов (напряжение, ток) от различных электромеханических датчиков и
термодатчиков (модульные СИ)  до 36 каналов</t>
  </si>
  <si>
    <t>Стенды, установки (сложаня аттестация)</t>
  </si>
  <si>
    <t>Тепловычислители. Вторичные приборы регистрации влажности, температуры</t>
  </si>
  <si>
    <t>Комплексы измерительные формирования длительности телефонных соеденений ВЕКТОР-СИДС-2016</t>
  </si>
  <si>
    <t>Аппараты сигнализации метана АС-6, АС-5, АС-8, АС-9, сигнализаторы природного газа СГГ 6 М, САОГ, СОУ, СТГ, САКЗ-МК, СЗ-1, за один канал</t>
  </si>
  <si>
    <t>Вольтметры цифровые дифференциальные В2-34</t>
  </si>
  <si>
    <t>Калибраторы многофункциональные свыше 20 пределов MCII-II-R</t>
  </si>
  <si>
    <t>Тестеры электрические многофункциональные  МЭТ-2019, МЭТ-5035, МЭТ-5080, ПКК, АК-2020, АК-9032</t>
  </si>
  <si>
    <t>Канал расхода воздуха Fluke 922</t>
  </si>
  <si>
    <t>Манометры электроконтактные, контрольные, сигнализирующие</t>
  </si>
  <si>
    <t>Термометры лабораторные электронные ЛТ-300, LTA-Э 3 разряд</t>
  </si>
  <si>
    <t>Тестеры электрических установок  Fluke 1652C, Fluke 1653B, Fluke 1654B, Fluke 1651, Fluke 1652, Fluke 1653, Fluke 1652 Robin, Fluke 1653 Robin, Fluke 1663</t>
  </si>
  <si>
    <t>Измерители давления Testo 550, 570  (канал давления + канал температуры)</t>
  </si>
  <si>
    <t>Устройство испытательное «РЕТОМ – 61», STS 5000</t>
  </si>
  <si>
    <t>Устройство испытательное «РЕТОМ – 41»</t>
  </si>
  <si>
    <t>Тестеры заземления  FLUKE 1625, Fluke 1621, Fluke 1623, Мультиметры-мегаомметры FLUKE 1577, Fluke 1587, TM-2501, MITxxx</t>
  </si>
  <si>
    <t>Калибраторы-измерители унифицированных сигналов от 6 пределов до 10 пределов КИСС-02, ТС-305 (305Р), FLUKE-705, FLUKE-707,FLUKE-712, FLUKE-713, FLUKE-715, ИСК-1</t>
  </si>
  <si>
    <t>Устройство испытательное РЕТОМ – 51, Ретом 71</t>
  </si>
  <si>
    <t>Термоманометры ТМТБ, ТКП</t>
  </si>
  <si>
    <t>Мановакуумметры технические, манометры с комбинированной шкалой</t>
  </si>
  <si>
    <t>Вольтметры амплитудные цифровые ВА-11</t>
  </si>
  <si>
    <t>Измерители-регуляторы температуры прецизионные МИТ8.10М1 (шестнадцатиканальные)</t>
  </si>
  <si>
    <t>Гири F1 (II разряда и КТ2) килограммовые (1 шт)</t>
  </si>
  <si>
    <t>Гири F1 (II разряда и КТ2) граммовые (1 шт)</t>
  </si>
  <si>
    <t>Гири F2 (III разряда и КТ3) граммовые (1 шт)</t>
  </si>
  <si>
    <t>Гири М1, М2, М3 (IY разряда) 20 кг</t>
  </si>
  <si>
    <t>Генераторы  НЧ, Г3-102, -36,-55, -56, 74, -104, -106, -109, Г3-111, -112, -113, -117, -123, ЕТ-70Т/А, ЕТ-90Т/А, ЕТ-100Т/А,Г4-117, GF-62, 12хI043</t>
  </si>
  <si>
    <t xml:space="preserve">Генераторы  ВЧ до 1200 МГц, Г4-76А </t>
  </si>
  <si>
    <t>Манометры показывающие, технические КТ 1-2,5</t>
  </si>
  <si>
    <t>Преобразователи давления  в том числе 3, 4 разряд  КТ от 0,15 до 1</t>
  </si>
  <si>
    <t>Климатические камеры тепло-холод-влажность, освещенность</t>
  </si>
  <si>
    <t>Термометры сопротивления (комплект для измерения разницы температур, для теплосчетчиков) от -190 до 660 °С</t>
  </si>
  <si>
    <t>Преобразователи температуры (с унифицированным выходным сигналом) от -190 до 660 °С</t>
  </si>
  <si>
    <t>Термометры сопротивления от -190 до 660 °С</t>
  </si>
  <si>
    <t>Каналы измерения темрературы с первичным преобразователем от -190 до 1200 °С</t>
  </si>
  <si>
    <t>Счетчики эталонные ЦЭ6806, EHF-3, Энергомера 1-фазные КТ 0,05 и выше</t>
  </si>
  <si>
    <t>Приборы сравнения для поверки трансформаторов тока и напряжения КНТ, ПСТ,  АИТ, К507, К535</t>
  </si>
  <si>
    <t>Дозаторы пипеточные многоканальные фиксированного объема</t>
  </si>
  <si>
    <t>Дозаторы пипеточные многоканальные переменного объема  ДПМП-1-5-50, ДПМП-8-30-300, FE 1000</t>
  </si>
  <si>
    <t>Канал информационно-измерительной системы АСУ ТП</t>
  </si>
  <si>
    <t>Квартирный теплосчетчик Карат, Пульсар, SANEXT, итд. с одним преобразователем расхода Ду 15-25  и комплектом преобразователей температуры</t>
  </si>
  <si>
    <t>Установки для поверки водосчетчиков</t>
  </si>
  <si>
    <t>Датчики давления, Сапфир, ЭЛЕМЕР-АИР, ОВЕН ПД100И, МИДА-15, VEGA, КОРУНД, Метран-43, Метран-43 Ех, Метран-22</t>
  </si>
  <si>
    <t>Барометры электронные БОП, БРС</t>
  </si>
  <si>
    <t>Манометры, вакуумметры образцовые МО; ВО (градуирование на 1 предел)</t>
  </si>
  <si>
    <t>Тягонапорометры, напоромеры, дифманометры (измерители диффиринциального давления механическеие)</t>
  </si>
  <si>
    <t>Вискозиметры условной вязкости всех типов калибровка</t>
  </si>
  <si>
    <r>
      <t>Газоанализаторы переносные, шахтные, индивидуальные, носимые, портативные, многокомпонентные (</t>
    </r>
    <r>
      <rPr>
        <b/>
        <sz val="12"/>
        <rFont val="Times New Roman"/>
        <family val="1"/>
        <charset val="204"/>
      </rPr>
      <t>за три компонента - газа</t>
    </r>
    <r>
      <rPr>
        <sz val="12"/>
        <rFont val="Times New Roman"/>
        <family val="1"/>
        <charset val="204"/>
      </rPr>
      <t>) АТЕСТ, М02,  М03. М40, Altair, MX6, GasPro, АНКАТ-7ххх МИКРО, GasAlertMicro Clip, BW GasAlert, Drager X-am, Ventis MX4, СЕАН-3П, МУЛЬТИГАЗСЕНС, Лидер, КОМПАКТ, Микросен, др.</t>
    </r>
  </si>
  <si>
    <r>
      <t>Газоанализаторы переносные, шахтные, индивидуальные, носимые, портативные, многокомпонентные (</t>
    </r>
    <r>
      <rPr>
        <b/>
        <sz val="12"/>
        <rFont val="Times New Roman"/>
        <family val="1"/>
        <charset val="204"/>
      </rPr>
      <t>за два компонента - газа</t>
    </r>
    <r>
      <rPr>
        <sz val="12"/>
        <rFont val="Times New Roman"/>
        <family val="1"/>
        <charset val="204"/>
      </rPr>
      <t>) АТЕСТ, М02,  М03. М40, Altair, MX6, GasPro, АНКАТ-7ххх МИКРО, GasAlertMicro Clip, BW GasAlert, Drager X-am, Ventis MX4, СЕАН-2П, МУЛЬТИГАЗСЕНС, Лидер, КОМПАКТ, Микросен, др.</t>
    </r>
  </si>
  <si>
    <r>
      <t>Газоанализаторы переносные, шахтные, индивидуальные, носимые, портативные, многокомпонентные (</t>
    </r>
    <r>
      <rPr>
        <b/>
        <sz val="12"/>
        <rFont val="Times New Roman"/>
        <family val="1"/>
        <charset val="204"/>
      </rPr>
      <t>за один компонент - газ</t>
    </r>
    <r>
      <rPr>
        <sz val="12"/>
        <rFont val="Times New Roman"/>
        <family val="1"/>
        <charset val="204"/>
      </rPr>
      <t>) АТЕСТ, М02,  М03. М40, Altair, MX6, GasPro, АНКАТ-7ххх МИКРО, GasAlertMicro Clip, BW GasAlert, Drager X-am, Ventis MX4, СЕАН-П, МУЛЬТИГАЗСЕНС, Лидер, КОМПАКТ, Микросен, др.</t>
    </r>
  </si>
  <si>
    <t>Газоанализаторы переносные, шахтные, индивидуальные с диапазоном измерения (0-5) % СН4, СО, СО2 типа СМГВ, СМС-5, СМС-7, СМС-8, СВГ "Сигмет", ТМРК, МГМ и др.</t>
  </si>
  <si>
    <t>Газоанализаторы переносные, шахтные, индивидуальные с диапазоном измерения  от 0 до 100 % СН4,  СО, СО2 Сигнал-5 и др.</t>
  </si>
  <si>
    <r>
      <t>Газоанализаторы</t>
    </r>
    <r>
      <rPr>
        <b/>
        <sz val="12"/>
        <rFont val="Times New Roman"/>
        <family val="1"/>
        <charset val="204"/>
      </rPr>
      <t xml:space="preserve"> стационарные </t>
    </r>
    <r>
      <rPr>
        <sz val="12"/>
        <rFont val="Times New Roman"/>
        <family val="1"/>
        <charset val="204"/>
      </rPr>
      <t>промышленные, первичные преобразователи газоанализаторов СТМ-10, СТМ-30, ДАХ, ДАМ, ДАТ, БПС, СОУ, Oldham мод. МХ, СКВА, PIR-3000, МН-5130, КСП, А-542, OLTC, Хоббит и др. (за один канал - измеряемый газ)</t>
    </r>
  </si>
  <si>
    <t>Измерители относительной влажности, в том числе эталонные ПГ от 1 % 2 разряд</t>
  </si>
  <si>
    <t>Термометры манометрические от -190 до 600 °С</t>
  </si>
  <si>
    <t xml:space="preserve">Термометры стеклянные, жидкостные, технические от -50 до 300 °С </t>
  </si>
  <si>
    <t>Термометры электроконтактные манометрикие, биметадические</t>
  </si>
  <si>
    <t>Термостаты масляные до 1200 °С, 2, 3 разряд</t>
  </si>
  <si>
    <t>Калибраторы температуры - 196 до 1200 °С</t>
  </si>
  <si>
    <t>Калибраторы температуры - 196 до 1200 °С, 2, 3 разряд без датчиков температуры</t>
  </si>
  <si>
    <t>Калибраторы температуры - 196 до 1200 °С, 2, 3 разряд с датчиками температуры и каналами измерения сигналов термометров</t>
  </si>
  <si>
    <t>Секундомеры электронные с таймерным выходом СТЦ-2, СТЦ-2М, ИВПР-203М</t>
  </si>
  <si>
    <t>Секундомеры электронные интеграл С-1, VA-SW01 и др.</t>
  </si>
  <si>
    <t xml:space="preserve">Частотомеры электронно-счётные  в комплекте с одним блоком Ч3-34, -35, -38, -54, -64, -66, </t>
  </si>
  <si>
    <t>Частотомеры электронно-счётные без сменных блоков, Ч3-32, -33, -57,-63,-67,-68, -84, -85/х РЧ3-, Ф5311, Ф5137, Ф5041, Ф5043, GFC-8ххх</t>
  </si>
  <si>
    <t>Частотомеры стрелочные однопредельные щитовые Э361, Э372, Ц300, Д506</t>
  </si>
  <si>
    <t>Канал измерения частоты в многофункцилоанльных измерительных приборах</t>
  </si>
  <si>
    <t>Канал измерения частоты и времени в многофункцилоанльных измерительных приборах 4, 5 разряд</t>
  </si>
  <si>
    <t>Амперметры, вольтметры, ваттметры самопищущие щитовые</t>
  </si>
  <si>
    <t xml:space="preserve">Измерители LCR ПГ от 0,3 % </t>
  </si>
  <si>
    <t>Вольтамперфазометры стрелочные ВАФ-85-М1</t>
  </si>
  <si>
    <t>Измерители тока короткого замыкания *LP, *ER, MZC-*, NA, EL, УКИ, ИФН, ИНФ  1824LP, 1825LP, 2811LP, 1826NA, 2726NA, 4126NA, MZC-2, MZC-200, MZC-201, MZC-202, MZC-300, MZC-301, MZC-302, MZC-303, MZC-303Е, MZC-304, MZC-305, MZC-306, BGC, GC-1, ОМЬ-11.00, ОМЬ-11.01, ОМЬ-11.02, ОМЬ-11.03, ОМЬ-11.04, ОМЬ-11.05, ОМЬ-11.06, ОМЬ-11.07, ИФН-200, ИФН-300, ИФН-300/1, C.A6454, C.A6456, C.A 6460, C.A6462, C.A6470</t>
  </si>
  <si>
    <t>Катушки сопротивления, высокоомные КТ 0,01, Р4007, Р4013, Р4023, Р4033, Р4030М1, Р4047</t>
  </si>
  <si>
    <t>Катушки сопротивления, высокоомные 3 разряда 0,01, Р4007, Р4013, Р4023, Р4033, Р4030М1, Р4047</t>
  </si>
  <si>
    <t>Клещи токоизмерительные (параметры тока) стрелочные, Ц90, Ц4501-05, дополнительные клещи к измерителям</t>
  </si>
  <si>
    <t>Омметры цифровые Щ-30, Щ-34</t>
  </si>
  <si>
    <t>Приборы контроля влажности трансформаторного масла</t>
  </si>
  <si>
    <t>Регистраторы электрических параметров сетей электронные многоканальные</t>
  </si>
  <si>
    <t>Счетчики электроэнергии электронные 3-фазные класс точности 0,2, 0,5, 1, 2 и др.</t>
  </si>
  <si>
    <t>Счетчики электроэнергии электронные 3-фазные класс точности 0,2, 0,5, 1, 2 (на месте установки)</t>
  </si>
  <si>
    <t>Трансформаторы напряжения лабораторные до 220 кВ</t>
  </si>
  <si>
    <t>Трансформаторы напряжения 1-фазные от 6 до 10 кВ (на месте установки)</t>
  </si>
  <si>
    <t>Трансформаторы тока однопредельные ТК-20, -40, Т-066, ТОП-066, УЗ, ТТИ итд. (в лаборатории)</t>
  </si>
  <si>
    <t>Трансформаторы тока лабораторные И523, И55, И54, ТП-10</t>
  </si>
  <si>
    <t>Трансформаторы тока лабораторные УТТ-5, УТТ-6</t>
  </si>
  <si>
    <t>Трансформаторы тока лабораторные УТТ-5М, УТТ-6М2, М/1</t>
  </si>
  <si>
    <t>Трансформаторы тока лабораторные И54/1</t>
  </si>
  <si>
    <t xml:space="preserve">Трансформаторы тока лабораторные И56, И509, И512, И515,И561 </t>
  </si>
  <si>
    <t>Трансформаторы тока лабораторные И520</t>
  </si>
  <si>
    <t>Трансформаторы тока лабораторные 2 разряд, КТ 0,05</t>
  </si>
  <si>
    <t>Установки для поверки счетчиков электрической энергии, в том числе автоматические Нева-Тест 3303, ЦУ 6804, СУ 201 и др.</t>
  </si>
  <si>
    <t>Шунты измерительные до 300 А</t>
  </si>
  <si>
    <t>Источники питания (блоки питания) одноканальные Б5-, МА-01, ТВ-, ТЕС-; GPR-; GPS-3030, -6010, GPS-2303, АТН1063, АТН1061, GPP-74323</t>
  </si>
  <si>
    <t>Источники питания двухканальные импортные, GPS-2303; GPC-3020, 3030, 3060, 6030; HY3005-2, HY 5003-2GPS-2303; GPC-3020, 3030, 3060, 6030; HY3005-2, HY 5003-2, Нагрузки электронные</t>
  </si>
  <si>
    <t>Генераторы  ВЧ до 3 ГГц, Г4-107, -116, -151</t>
  </si>
  <si>
    <t>Генераторы  ВЧ до 200 МГц, Г4-102, -153, -154, -158</t>
  </si>
  <si>
    <t>Термометры термоэлектрические рабочие от -190 до 1200 °С (термопары)</t>
  </si>
  <si>
    <t>Гири F2 (III разряда и КТ3) килограмовые (1 шт)</t>
  </si>
  <si>
    <t xml:space="preserve">Поверка в качестве Эталона 2,3,4 разряда </t>
  </si>
  <si>
    <t>Газоанализаторы переносные многокомпонентные (всех типов, кроме шахтных, индифидуальных, носимых) за один определяемый компонент ОКА-92, МХ-2100, ИГС-98, МХ-2000, Delta,, ПГА-200, Drager, RX-8000, RX-8500 и RX-8700, ElGas, Полярис, течеискатели ТЛМ, АНТ-3М, ФП12, ФП22, Метта, Автотест, Testo 3хх, ГАНК-4  и др.</t>
  </si>
  <si>
    <t>Секундомеры электронные с таймерным выходом СЭЦ-10000, TdS 8001, REI2-201, СЧЕТ-1М, СЭЦ-100, СТЦ-1, СТЦ-1 (СТЦ-1Щ), СЭС-2П (СЭС-2ПЩ)</t>
  </si>
  <si>
    <t>Амперметры, вольтметры, ваттметры цифровые щитовые  ЩПХХ, КТ от 0,2 до 4, в том числе встоенные в медицинские СИ на месте установки, без демонтажа</t>
  </si>
  <si>
    <t>Нагрузки электронные до 2000А за один канал из IUR состовляющих</t>
  </si>
  <si>
    <t>Калибраторы постоянного тока и напряжения свыше 6 пределов АКИП-7301, "МЕНДЕЛЕЕВЕЦ" ИР-1, ИР-2М «Менделеевец, ПТ-1 "Менделеевец"</t>
  </si>
  <si>
    <t>Трансформаторы тока однопредельные ТК-20, -40, Т-066, ТОП-066, УЗ, ТТИ итд. до 2000 А  (на месте установки) (Датчики тока  LF, Датчики напряжения LV)</t>
  </si>
  <si>
    <t>Устройства синхронизации времени УСВ и т. д. Калибраторы времени отключения УЗО ERS-2</t>
  </si>
  <si>
    <t>Приборы, стенды для поверики тахографов</t>
  </si>
  <si>
    <t>Устройство испытательное «РЕТОМ – 11», «РЕТОМ – 11М», Ретом-ВЧ, FREJA 300</t>
  </si>
  <si>
    <t>Датчики температуры многозонные цифровые во взрывозащищенном исполнении МЦДТ 0922, термокосы ТКЦ-02</t>
  </si>
  <si>
    <t>Измерители сопротивления цепи ФАЗА-НОЛЬ М417, Определители параметров петли "фаза-нуль" ОПФН-01</t>
  </si>
  <si>
    <t>Аспираторы (пробоотборники) сильфонные УПГК-1, УГ-2, ГХПВ-1М, АМ-5М, НП-3М, УПГК-ЛИМБ, АМ-0059, АМ-0059, АМ-0059, АС-1, АМ-5П, АМ-5Е</t>
  </si>
  <si>
    <t>Предоставление протокола поверки, на СИ и эталоны</t>
  </si>
  <si>
    <t>Приборы комбинированные, измерительные преобразователи температуры и влажности, термогигрометры HygroPalm, ИВА-6 ПГ +/- 1%, 2 разряд</t>
  </si>
  <si>
    <r>
      <rPr>
        <b/>
        <sz val="12"/>
        <rFont val="Times New Roman"/>
        <family val="1"/>
        <charset val="204"/>
      </rPr>
      <t>Мультиметры</t>
    </r>
    <r>
      <rPr>
        <sz val="12"/>
        <rFont val="Times New Roman"/>
        <family val="1"/>
        <charset val="204"/>
      </rPr>
      <t xml:space="preserve"> переносные цифровые АРРА, МЕТЕХ, М 890, МY 68, МY 64, 830, FLUKE, АКИП, тестеры напряжеия Testo 750</t>
    </r>
  </si>
  <si>
    <t>Вольтметры цифровые пост. тока многопред. Ф30, Ф282, Ф283, Щ300, Щ68003, В7-21 (кроме В7-21А), GDM-8145,  В2-34</t>
  </si>
  <si>
    <t>Калибраторы постоянного тока и напряжения до 6 пределов В1-13, СА-61, СА-63, СА-65, DrUCK, UPS-1, -2, -3, УПВА, ПУЛЬСАР 01К, КНТИ-40</t>
  </si>
  <si>
    <t>Установка У-355, У5053, УРАЛ, УРАН, Системы мониторинга параметров изоляции кабельных линий</t>
  </si>
  <si>
    <t xml:space="preserve">Измерители тока короткого замыкания Щ41160, ЭКО-200, ЕР-180, ПИКАП, Вектор, KEW 4120А, ТС20, 4126 NA </t>
  </si>
  <si>
    <t>Магазины сопротивления КТ 0,01; КТ 0,02; КТ 0,05; МСР-60, -63, Р326, Р327, Р4830, Р4831, Р4834, Р517, ВЧР-50, МС-3, МС-6, МС-9 (сонел), TE1041</t>
  </si>
  <si>
    <t>Ампервольтметры стрелочные (тестеры переносные) Ц4313-54, М-45, Ц435, М-231</t>
  </si>
  <si>
    <t xml:space="preserve">Термометры лабораторные стеклянные, жидкостные рабочие от -50 до 400 °С, системы измерения и регистрации температуры (за один датчик (канал системы)) </t>
  </si>
  <si>
    <t>Калибраторы постоянного тока П-327, Потенциостаты-гальваностаты Р-20, калибраторы тока 10302/1</t>
  </si>
  <si>
    <t>Пробоотборники воздуха автоматические одноканальные, ABA 1-120-02А, ПА-20М</t>
  </si>
  <si>
    <t>Приборы контроля высоковольтных выключателей ПКВ-5,-6,-7, АВМ-В, Приборы контроля устройств РПН трансформаторов ПКР-2М, PME-500-TR</t>
  </si>
  <si>
    <t xml:space="preserve">Термометры логгеры, FISO EasyGrid LT, Термоконтроллер </t>
  </si>
  <si>
    <t>Устройства сбора и передачи данных «ТОК-С», Adam, Сикон, УСПД-М, RTU, ЭКОМ устройства сопряжения с телеметрической системой метан (на месте установки)</t>
  </si>
  <si>
    <t>Калибраторы-измерители многофункциональные «Метран 510-ПКМ», «ИКСУ-2000», калибратор КИСС-*, Yacogawa СА11, СА12, СА100, mAcal-R, Tepkon, Калибратор токовой цепи РЗУ-420</t>
  </si>
  <si>
    <t>Приборы комбинированные, измерительные преобразователи температуры и влажности (канал измерения влажности и температуры) Testo 605i, Testo 605, Testo 610, Testo 615, Testo 625, Testo 608-Н1, Testo 608-Н2, Testo 610, Testo 622, Testo 623, ТФМЦ-101, Сenter 3ХХ, Имитаторы электродной системы И-02</t>
  </si>
  <si>
    <t>Термостаты жидкостные, водяные бани, бомбы</t>
  </si>
  <si>
    <t>Калибраторы-измерители унифицированных сигналов до 6 пределов АРС, МТ 120, Метран-501-ПКД-Р, АТС-156, Метран-502-ПКД-Р, Меры напряжения и тока E3631A</t>
  </si>
  <si>
    <t>Тестеры аккумуляторных батарей Torkel до 300 А, Fluke BT508, Fluke BT510, Fluke BT520, Fluke BT521, АКИП-6302, АКИП-6302/1, GBM-73300, GBM-73080, МикроСРЗ</t>
  </si>
  <si>
    <t xml:space="preserve">Термометры электронные ЛТ-300, LTA-Э, системы измерения и регистрации температуры (системы целиком) </t>
  </si>
  <si>
    <t>Приборы для измерения энергии мощности, переменного тока и напряжения  КТ 0,1 - 1 - с каналами ПКЭ (втроенные в динрейку, счетчик итп) UMG 605-PRO, Регистраторы параметров электрической энергии UPM и UPT, ЩМК96, Энип</t>
  </si>
  <si>
    <t>Амперметры, вольтметры пост. тока КТ 0,1; КТ 0,2; КТ 0,5 более 6 пределов, М231, ЭВ2234, Ф-195, Ф203</t>
  </si>
  <si>
    <t>Ампервольтметры пост. тока КТ 0,2; КТ 0,5; М1100, М1104, М2007, М2015, М2018, М2038, М2042, М2044, М253, М2051, Н-390, М45М</t>
  </si>
  <si>
    <t>Фазометры Д5000, Д578, Д5781, Синхроноскоп CSQ-3</t>
  </si>
  <si>
    <t>Осциллографы универсальные многоканальные,  осциллографы с встроенным мультиметрами (калибровка)</t>
  </si>
  <si>
    <t>Осциллографы электроннолучевые (калибровка) С1-хх</t>
  </si>
  <si>
    <t>Измерители абсолютного и дифференциального давления газа (ДМЦ-01, Testo 510, Testo 512, Testo 521, Testo 435-3, МБГО, Testo 510i, DM-2, DM-32 КПДМ (до 60м/с), Testo 552,  Fluke 922), VA-MN8070, RGK PM-12</t>
  </si>
  <si>
    <t>Установка У-300, УИ300</t>
  </si>
  <si>
    <t>Термометры лабораторные стеклянные, жидкостные, образцовые 2, 3 разряда ТЛ-4, ТЛ-1, ТЛ-2, ТР-1 от -50 до 400 °С</t>
  </si>
  <si>
    <t>Анализаторы влажности весовые АВ, MOC-120H, АВ50, Элвиз-2, MA…, МХ…</t>
  </si>
  <si>
    <t>Мосты, потенциометры для Кип и А, преобразователи унифицированного сигнала, ДИСК 250М</t>
  </si>
  <si>
    <t>Манометры, вакуумметры для точных измерений МТИ, ВТИ, КТ 0,4, 0,6</t>
  </si>
  <si>
    <t>Милливольтметры, логометры ЛСЩПр-00-18, Л64И, , Ш69006,  Ш4500,  Ш4900, Ш4501</t>
  </si>
  <si>
    <t>Гири М1, М2, М3 (IY разряда и КТ 4) до 500 г (1 шт)</t>
  </si>
  <si>
    <t>Гири М1, М2, М3 (IY разряда и КТ 4) до 20 кг  (1 шт)</t>
  </si>
  <si>
    <t>Измерители MIC*, MPI*, MMR*, измеритель параметров УЗО 5406А, ПЗО-500,  ВЕГА-500, КМС-Ф1, MI2120, С.А. 6030, ВИСМУТ М, МикроСРЗ-193, АСТРО-ТЕСТ-М</t>
  </si>
  <si>
    <t>Набор гирь  Г-2-210, Г4-110</t>
  </si>
  <si>
    <t>Вольтамперфазометры  ВАФ-ПАРМА, РЕТОМЕТР, MI 2230, РЕТ-ВАХ-2000, РС-30 (без клещей), ВФМ-2.2, ВФМ-3 (нагрузочный трансформатор), РЕТ-ТН</t>
  </si>
  <si>
    <r>
      <rPr>
        <b/>
        <sz val="12"/>
        <rFont val="Times New Roman"/>
        <family val="1"/>
        <charset val="204"/>
      </rPr>
      <t>Клещи</t>
    </r>
    <r>
      <rPr>
        <sz val="12"/>
        <rFont val="Times New Roman"/>
        <family val="1"/>
        <charset val="204"/>
      </rPr>
      <t>, Мультиметры-</t>
    </r>
    <r>
      <rPr>
        <b/>
        <sz val="12"/>
        <rFont val="Times New Roman"/>
        <family val="1"/>
        <charset val="204"/>
      </rPr>
      <t xml:space="preserve">клещи </t>
    </r>
    <r>
      <rPr>
        <sz val="12"/>
        <rFont val="Times New Roman"/>
        <family val="1"/>
        <charset val="204"/>
      </rPr>
      <t xml:space="preserve">электронные, в том числе клещи токоизмерительные (параметры тока, напряжения, сопротивления), М266, АРРА, KEW 2805, Fluke iх000 flex, Fluke 365 </t>
    </r>
  </si>
  <si>
    <t>Весы рычажные свыше от 1000 до 3000 кг</t>
  </si>
  <si>
    <t>Анемометры Testo 410-2 (канал температруы, влажности, скорости воздушного потока)</t>
  </si>
  <si>
    <t>Измерители объема (ИО-1)</t>
  </si>
  <si>
    <t>Пробоотборники воздуха автоматические шестиканальные ПА-40М,
ПА-300М</t>
  </si>
  <si>
    <t>Пробоотборники воздуха автоматические восьмиканальные ПА-40М,
ПА-300М</t>
  </si>
  <si>
    <t>Пробоотборники воздуха автоматические четырехканальные, ПУ-4Э, ОП-442 ТЦ, ПА-40М, ПА-300М</t>
  </si>
  <si>
    <t>Преобразователи расхода, расходомеры, счетчики газа  объёмные, диафрагменные, бытовые: тип ВК-G (1,6; 2,5; 4; 10; 16); тип ГВК, СГБ и т.п. до 20 м3/ч</t>
  </si>
  <si>
    <t>Установки для поверки счетчиков газа до 100 м3/ч</t>
  </si>
  <si>
    <t>Манометры грузопоршневые  (с комплектом грузов) МП-6, МП-60, МП-600</t>
  </si>
  <si>
    <t>Калибраторы давления (канал измерений давления, до 3-х модулей давления включительно) 2, 3, 4 разряд КТ от 0,05 до 1</t>
  </si>
  <si>
    <t>Калибраторы давления (канал измерений давления, за каждый дополнительный модуль давления) 2, 3, 4 разряд КТ от 0,05 до 1</t>
  </si>
  <si>
    <t xml:space="preserve">Преобразователи давления технические рабочие КТ 0,2 - 1,5 </t>
  </si>
  <si>
    <t>Преобразователи давления в том числе 2 разряд КТ от 0,05 до 0,15</t>
  </si>
  <si>
    <t>Влагомеры трансформаторного масла</t>
  </si>
  <si>
    <t>Приборы для определения вспышки нефтепродуктов ПВЭН</t>
  </si>
  <si>
    <t>Газоанализаторы переносные, шахтные, индивидуальные, носимые, портативные, многокомпонентные за каждый дополнительный газ свыше 4</t>
  </si>
  <si>
    <t>Киловольтметры до 3 кВ, С50, С53, С75, С502, С510, С511</t>
  </si>
  <si>
    <t xml:space="preserve">Ваттметры пост. и перем. тока КТ 0,1; КТ 0,2; КТ 0,5; Д365, Д539, Д5016, Д50162, Д5087, Д5106, Д5107, Д5065, Д5068, Ц42303, GPM-8212, СР 3010, GPM-78213 в том числе эталоны электрической мощности 2 разряда </t>
  </si>
  <si>
    <t>Амперметры, вольтметры пост. и перем. тока КТ 0,1; КТ 0,2; КТ 0,5; Э59, Э526, 533, 545, 5014, Э514, АСТ, АМВ, СА3010, Д5102, Д5103, Д5090, Щ00, Д5015</t>
  </si>
  <si>
    <r>
      <t>Генераторы  ВЧ с погрешностью установленной частоты менее 10</t>
    </r>
    <r>
      <rPr>
        <vertAlign val="superscript"/>
        <sz val="12"/>
        <rFont val="Times New Roman"/>
        <family val="1"/>
        <charset val="204"/>
      </rPr>
      <t>-8</t>
    </r>
    <r>
      <rPr>
        <sz val="12"/>
        <rFont val="Times New Roman"/>
        <family val="1"/>
        <charset val="204"/>
      </rPr>
      <t>, Г4-164, -165,  -176, -180</t>
    </r>
  </si>
  <si>
    <t>Весы платформенные электронные с НПВ 1-3 тонн</t>
  </si>
  <si>
    <t>Барьеры энергетические искрозащиты П287А, Istran, серии К, серии Z, БИ-1-М, Valcom серии D1000/E1000, µZ600, МИДА-БИЗ-105-Ех, МИДА-БИЗ-107-Ех, Метран-630-Ех-Изобар, ТСС Ех, БИС-А-Ех, ЭЛЕМЕР-БРИЗ 420-Ех, ЭЛЕМЕР-БРИЗ 420Р-Ех, ЭЛЕМЕР-БРИЗ ТМ1-Ех, ЭЛЕМЕР-БРИЗ ТМ2-Ех, SL и SLA, ЭнИ-БИС-Ex, TIK-BIS.ХХХ.ХХХХ</t>
  </si>
  <si>
    <t>Меры сопротивления многозначные Р3026, КТ 0,002</t>
  </si>
  <si>
    <t>Анеморумбометры</t>
  </si>
  <si>
    <t>Приборы для измерений электроэнергетических величин и показателей качества электроэнергии Энергомонитор 3.3</t>
  </si>
  <si>
    <t>Ультро, микро весы лабораторные электронные с мах нагрузкой до 50 г Специальный КТ</t>
  </si>
  <si>
    <t>Установки для поверки счетчиков электрической энергии  У1134, ЦУ6800, МК6801 и др., Энергоформа 3.3</t>
  </si>
  <si>
    <t>Расходомеры возудха, газа до 100 м3/ч  (MASS-VIEW, РГС), Счетчики газа барабанные с жидкостным затвором (ВИКС-2,5, РГ7000, ГСБ-400М), эталоны 2 разряд КТ 0,5</t>
  </si>
  <si>
    <t>Манометры цифровые, в том числе 4 разряд КТ от 0,15 до 1 (за один диапазон)</t>
  </si>
  <si>
    <t>Манометры цифровые, в том числе 2, 3 разряд КТ от 0,05 до 0,15 (за один диапазон)</t>
  </si>
  <si>
    <t>Калибраторы постоянного тока и напряжения до 10 пределов П-320, П-321, В1-12, CL-4500, CL-9001, CL-9002, macaL-R, MIC-10, TYPE-2553, MicroCal 20 DPC</t>
  </si>
  <si>
    <t>Анализаторы водорода амперометрические АВП</t>
  </si>
  <si>
    <t>Катушки сопротивления КТ 0,005; 0,002 Р3030, МС30ХХ</t>
  </si>
  <si>
    <t>Счетчик воды с ДУ 25 мм</t>
  </si>
  <si>
    <t>Счетчик воды с ДУ от 25 до 40 мм</t>
  </si>
  <si>
    <t>Манометры цифровые, в том числе 2, 3 разряд КТ от 0,02 до 0,05 (за один диапазон)</t>
  </si>
  <si>
    <t>х</t>
  </si>
  <si>
    <t>Измерительные трансформаторы тока 0,4кВ</t>
  </si>
  <si>
    <t>Измерительные трансформаторы тока 6-10кВ</t>
  </si>
  <si>
    <t>Измерительные трансформаторы тока 35кВ</t>
  </si>
  <si>
    <t>Измерительные трансформаторы тока 110кВ</t>
  </si>
  <si>
    <t>Однофазные измерительные трансформаторы напряжения 6-10кВ</t>
  </si>
  <si>
    <t>Трехфазные измерительные трансформаторы напряжения 6-10 кВ</t>
  </si>
  <si>
    <t>Однофазные измерительные трансформаторы напряжения 35кВ</t>
  </si>
  <si>
    <t>Трехфазные измерительные трансформаторы напряжения 35 кВ</t>
  </si>
  <si>
    <t>Однофазные измерительные трансформаторы напряжения 110кВ</t>
  </si>
  <si>
    <t>Счетчики импульсов СИ8, СИ10, СИ20, СИ30</t>
  </si>
  <si>
    <t>Дозаторы пипеточные одноканальные фиксированного объема ДПОФ-1-20, ДПОФц-1-20, High Tech LabMate,  Бюретки цифровые</t>
  </si>
  <si>
    <t>Измерители-регуляторы температуры прецизионные МИТ, Теркон МИТ 8.02, МИТ 8.03, МИТ 8.04; МИТ 8.05, МИТ 8.10, МИТ 8.10М, МИТ 8.15 (восьмиканальные), Flukе 1523, 1524, Теркон, Калибраторы-измерители температуры прецизионные КИТ-1</t>
  </si>
  <si>
    <t>Датчики горючих газов (метана) шахтные ДМС 01, ДМС 03, ТХ, ИДИ, СД-1, ИТС 2, МИК-01, ДАХ-М и др.</t>
  </si>
  <si>
    <t>Измерительно-вычислительные комплексы «Омск», Реле-томограф, измерители параметров высоковольтных выключателей EGIL,  TM1600, TM1800, T1000 PLUS, Ганимед, PME-500-TR</t>
  </si>
  <si>
    <t>Калибраторы многофункциональные свыше 10 пределов MCX-R, MC5-R, TRX-2IS, СА-71, TRX-IIR, TRX, СА-51, ИКСУ-2000,  ЭЛЕМЕР-ИКСУ-2012, СА-II(Е)</t>
  </si>
  <si>
    <t>Дозаторы поршневые бутылочный, диспенсеры</t>
  </si>
  <si>
    <t>Измерители, анализаторы ПКЭ Ресурс-UF, Парма, Парма РКЗ. 01, Прорыв, Энерготестер, KEW-6300, Ресурс-МТ, MI 2792A, MI 2592, C.A 8335, Fluke 43B, PQM-701, GSC-60R, Fluke 430-II, АКЭ-2000, MI2883, Fluke-435 и т.п.</t>
  </si>
  <si>
    <t>Пробоотборники воздуха автоматические двухканальные, БРИЗ,  Хроматэк ПВ-2, ПА-300М-2, ПУ-1Б, Аспиратор эжекторный рудничный автоматический АЭРА, ОП-242 ТЦ, MAS-100 Eco,  Пробоотборник микробиологический AIRWEL</t>
  </si>
  <si>
    <t>Киловольтметры до 1 кВ, С508, С509, С5027, С95</t>
  </si>
  <si>
    <t>Тахометры цифровые testo 460, testo 470, ПрофКиП ТЦ-3х, АТТ-6ххх</t>
  </si>
  <si>
    <t>Пробоотборники воздуха автоматические трехканальные, ПУ-3Э,  АВА 3-180-01А</t>
  </si>
  <si>
    <t>Приборы универсальные УПИП-60, УПИП-60М</t>
  </si>
  <si>
    <t>Устройство для проверки автоматических выключателей и УЗО, РТ2048, УПТР-2МЦ, КДЗ-1, PTE-100-C, РЕТ-ДТ, РЕТ-3000, Raptor Устройства, установки и комплекты для прогрузки первичным током до 18 кА, системы ODEN АТ</t>
  </si>
  <si>
    <t>Генераторы сигналов специальной формы до 120 МГц, GFG-82хх</t>
  </si>
  <si>
    <t>Установки  для высоковольтных испытаний до 10 кВ, Испытательное устройство цепей вторичной коммутации Меркурий-3/100, GPT-798**, Измерители параметров изоляции высоковольтные MIT1525, S1-568, S1-1068, S1-1568, УПУ-5, УПУ-10, ЭксДи ППЧР, Приборы измерительные АСТ, GPI-735A</t>
  </si>
  <si>
    <t>Устройство испытательное «РЕТОМ – 21», «РЕТОМ – 25», SVERKER 760, RELAYSTAR-H60</t>
  </si>
  <si>
    <t>Измерители расстояния до места повреждения кабеля, рефлектометры РЕЙС-ХХХ, КОРД-ИПИ-02, ИРК ПРО ГАММА, ИРК-ПРО АЛЬФА</t>
  </si>
  <si>
    <t>Комплексы аппаратно-программные - Электронные системы медицинских осмотров ЭСМО, канал частоты пульса, давления, температуры, концентрации этанола в воздухе</t>
  </si>
  <si>
    <t>Мосты постоянного тока Р316, Р333, МКМВ, МО-62, Р3043, ММВ</t>
  </si>
  <si>
    <t>Термометры контактные цифровые ТК-5, TESTO 110, TESTO 112 TESTO 720, TESTO-Ex-Pt 720, TESTO 735-1, TESTO 735-2,TESTO 922, TESTO 925, TESTO 926 Testo 905-T2, Тesto 175, Тesto 176, Testo 103, DT-133А, FLUKE-52II (за 1 зонд температуры), термографы</t>
  </si>
  <si>
    <t>Прибор контрольный УКП-5М, Прибор калибровочный для проверки аппаратов искусственной вентиляции легких КП-3М, Прибор контрольный для измерения параметров респираторов УКП-7, УПДА-2, УКП-8</t>
  </si>
  <si>
    <t>Омметры, миллиомметры стрелочные Р380, Р382, М346, Ф415, М372, М246, Е6*, ЭС0212, Ф4104-М1, М419, 2804IN, KEW 4105А, ПСИ-2500, *IN, Fluke 1550C, Fluke 1503, АКИП-8602, MI3123   и др.</t>
  </si>
  <si>
    <t>Измерители-регуляторы многоканальные, регистраторы температуры μRххххх, ПКЦД-1/100, LOGOSCREEN, МИТ 2.05</t>
  </si>
  <si>
    <t>Калибраторы-измерители унифицированных сигналов свыше 10 пределов КИСС-03, ИКСУ-260</t>
  </si>
  <si>
    <t>Мультиметры цифровые (с функцией калибратора, повышенной точности, с измерением С, L) Ф4800, ЦК4800, ПКК-57, Мультиметры-калибраторы Fluke 771, Fluke 772, Fluke 773, Fluke 715, Fluke 716, Agilent 34410A, Agilent 34411A, HIOKI DT4282, Keithley 2700, 34465А, 34470А</t>
  </si>
  <si>
    <r>
      <t>Газоанализаторы переносные, шахтные, индивидуальные, носимые, портативные, многокомпонентные (</t>
    </r>
    <r>
      <rPr>
        <b/>
        <sz val="12"/>
        <rFont val="Times New Roman"/>
        <family val="1"/>
        <charset val="204"/>
      </rPr>
      <t>за четыре компонента - газа</t>
    </r>
    <r>
      <rPr>
        <sz val="12"/>
        <rFont val="Times New Roman"/>
        <family val="1"/>
        <charset val="204"/>
      </rPr>
      <t>) АТЕСТ, М02,  М03. М40, Altair, MX6, GasPro, АНКАТ-7ххх МИКРО, GasAlertMicro Clip, BW GasAlert, Drager X-am, Ventis MX4, СЕАН-4 и 5П, МУЛЬТИГАЗСЕНС, Лидер, КОМПАКТ, Микросен, ОКА-92МТ др.</t>
    </r>
  </si>
  <si>
    <t>Мегаомметры, измерители заземления, размыкатели МС-05, МС-06, М416, М4100, М1101, МС-08, Ф410, Ф4103, Ф415, Ф4101, Ф4102, ЭС0202, Ф4103, Е6-26, ИС, ИСЗ, 1820ER,  C.A 6410, C.A 6412, C.A 6121, C.A 6160, C.A 6415, АКИП-8701, АКИП-8702, АКИП-8607, Мегеон-ХХХХ, АРРА 605 и др.</t>
  </si>
  <si>
    <t xml:space="preserve">Электронные блоки тахометров цифровых, ТЭСА, ЦАТ, 7ТЭ, ТЭМП-4, ТХ01 (вторичные приборы), </t>
  </si>
  <si>
    <t>Счетчики эталонные ЦЭ6802, АR5 Энергомера 3-фазные, СЕ602, КТ 0,05 и выше, Измерители мощности цифровые WT310E, WT310EH, WT332E, WT333E</t>
  </si>
  <si>
    <t>}</t>
  </si>
  <si>
    <t>Тераомметры электронные и цифровые Е6-13А, Щ404-М1, Milli-TO3,Milli-TO3 cable, TO-3, TO-3 cable, MO-3, MIT510, MIT515, IDAX-300</t>
  </si>
  <si>
    <t>Счетчики электронные 3-фазные КТ 0,5S; КТ 0,2S СЭТ-4ТМ.хх, ПСТ-4ТА.хх, ПСЧ-3ТА.хх, АББ Альфа, ЕА-хх, Меркурий (на месте установки без демонтажа)</t>
  </si>
  <si>
    <t>Счетчики электронные 3-фазные КТ 0,5S; КТ 0,2S СЭТ-4ТМ.хх, ПСТ-4ТА.хх, ПСЧ-3ТА.хх, АББ Альфа, ЕА-хх, Меркурий</t>
  </si>
  <si>
    <t>Приборы для измерения энергии мощности, переменного тока и напряжения  КТ 0,1 - 1 - Sfere720, OMIX P99-M-3-0.5-K, MI2130, ЩМ120, ЩМ96, Omix D4-MY-3, НЕВА-РАС, ИМС-Ф1.Щ1</t>
  </si>
  <si>
    <t>Блоки расширения и связи, блоки питания к газоанализаторам БПС-21, преобразоваиели 4-20 мА (за канал), блоки искрозащиты, Регистраторы ЭнИ-701 (Метран-901), E14, Коммуникаторы Trex, Контроллеры АСУ ТП за канал</t>
  </si>
  <si>
    <t>Преобразователи напряжения измерительные аналого-цифровые и цифро-аналоговые модульные многканальные, контролеры многоканальные, за канал</t>
  </si>
  <si>
    <t>Генераторы импульлсов Г5-... 60, 55, Г6-</t>
  </si>
  <si>
    <t>Измерители параметров силовых трансформаторов КОЭФФИЦИЕНТ, СЭИТ-4М-К540, СРС-100, СА-610, СЭИТ -3, СА540, CT Analyzerи, РЕТОМ™-ТТ, Анализаторы обмоток iTIG III, TRAX 220, ДИАКОР, Тестер Schleich МТС2-15т.п</t>
  </si>
  <si>
    <t xml:space="preserve">Вольтметры цифр. универс. на пост. и перем. токе свыше 100 кГц  (с высокочастотным пробником) В7-16, -16А, -В7-27, -27А, -35, В3-59, В7-40, Fluke 8846A, 8845A, АКИП-2401, DAQ970A, АКИП-2105/2, В7-89, 34450А, Ф4372											</t>
  </si>
  <si>
    <t>Измерители температуры трансформаторов волоконно-оптические Т301</t>
  </si>
  <si>
    <t xml:space="preserve">Омметры, миллиомметры микроомметры цифровые Виток, МЭН-3, С.А., GDM, AM, MI, MMR, E6-25, МИКО, МКИ, ПТФ, РЕТ-МОМ, ОА, ЦС, MMR-630, C.A 6454, ИКС-1А, MIT420, ИСО-1, Вымпел, АМ-2125, ПКИ-02М, SECUTEST и PROFITEST, КИСИ-1, КСИ, ИК-1, Дипсэл 2, GOM-7804, 4137mO, mi3242, PET-MOM, АКИП 630Х и др. </t>
  </si>
  <si>
    <t>Измерители параметров сетей, измерители параметров защитного заземления MRP-110, MRP-1, MRP-200, MRU-100, MRU-101, MPI-520, MPI-510, МPI-502, MPI-525, MI3100S MI3100H BT, MI 3102Н BT, MI3155, MIE-500, KEW  6016, 6200, 6202, 6300, 6050, АКИП-8201, АКИП-8401, АКИП-8403, АКИП-8404, АКИП-8402, АКИП-8405, АКИП-8601, KEW 6010A, МИС-5070, TM-2501, ТМ-5001, MEGGER CM 300 Mk 5, ПЭП-01, ПЭП-02, TM-2501, KEW 6011A, MFT1835, ESA, KEW 6016, KEW 6015, C.A 6116, ESA 612, BENNING IT 120 B, MI2094, ТЕ-30, SPIDTEST,TMM-540</t>
  </si>
  <si>
    <t xml:space="preserve">Измерители сопротивления изоляции высоковольтные MI3210, MI3200, MIC-15k1, IZOTEST 2010, АКИП-8604, Metriso 5000, СА6550, СА6547,  AWA IV итд, </t>
  </si>
  <si>
    <t>Станции метеорологические Davis Vantage Pro2</t>
  </si>
  <si>
    <t>Вольтметры цифр. универс. на пост. и перем. токе до 100 кГц  В7-16, -20, -21А, -34, -37,-38, -40, -35, -53, Р386, Щ301, Щ4313, Щ4300, Р 385, ВЭ-65,-22А, СВ-3010, СА-3010, MAS-345, GDM-7**, GDM-8245, мультиметры цифровые переносные более 4-х разрядов, АРРА-305, АКИП-2101, АКИП-2203, АММ-3031, FLUKE 287,  АКИП-2101/2, В3-57, В3-38</t>
  </si>
  <si>
    <t>Стенды СКС-6, Взлет КПИ, КПИВ, LTR, МС2-К, Имитаторы расхода ИР-ДРК</t>
  </si>
  <si>
    <t>Ампервольтметры пост. и перем. тока КТ 0,5; КТ 1, Ц4311, Ц4312, Ц4320, Ц4323, Ц4324, Ц4325, Ц4326, Ц4328, Ц4341, Ц4342, Ц4380, ЭВ 2234, АВЭМ-4-01, 43313.1</t>
  </si>
  <si>
    <t>Приборы универсальные Р4833, МК4700, Щ306</t>
  </si>
  <si>
    <t>Аппараты для поверки измерит. трансформаторов АИТ, К507, К535,  EZCT-2000В</t>
  </si>
  <si>
    <t>Калибраторы многофункциональные до 10 пределов ТЕ-5022, FLUKE-5500A, Transmill-3041, MCZ-R, ASC300-R, CA-150R, FLUKE-724, FLUKE-725, FLUKE-726, FLUKE-740, FLUKE-741, FLUKE-743B, FLUKE-744, CSC-100, CA-II(E), AM-7III, АКИП-7304, АКИП-7303, АКИП-2201, АКИП-2202, АКТАКОМ АМ-7111, Fluke 754, Fluke 787B, DPI 800, MC2-R</t>
  </si>
  <si>
    <t>Установки для  высоковольтных испытаний от 100 до 200 кВ , АВИЦ-120, СВС-100М, СВС-100Ц, СВН-100, АИМ 90, Скат-100, PGK 150 НВ, АВИЦ-175, HVA120</t>
  </si>
  <si>
    <r>
      <t>Магазины сопротивления высокоомные свыше 10</t>
    </r>
    <r>
      <rPr>
        <vertAlign val="superscript"/>
        <sz val="12"/>
        <rFont val="Times New Roman"/>
        <family val="1"/>
        <charset val="204"/>
      </rPr>
      <t>5</t>
    </r>
    <r>
      <rPr>
        <sz val="12"/>
        <rFont val="Times New Roman"/>
        <family val="1"/>
        <charset val="204"/>
      </rPr>
      <t xml:space="preserve"> Ом  за каждую декаду, Р400, 403, 404, 405, 4042, 4047, Р4048, Р40102, Р40103, Р40108, Р4002, Р4042,  ПрофКиП Р40101, ПрофКиП Р40102, ПрофКиП Р40103, ПрофКиП Р40104, ПрофКиП Р40105, ПрофКиП Р40106, ПрофКиП Р40107, ПрофКиП Р40108, ПрофКиП Р4041</t>
    </r>
  </si>
  <si>
    <t xml:space="preserve">Манометры, микроманометры, с наклонной трубкой ММН </t>
  </si>
  <si>
    <r>
      <t xml:space="preserve">Термометры минусовые стеклянные, жидкостные, рабочие до - 100 </t>
    </r>
    <r>
      <rPr>
        <sz val="12"/>
        <rFont val="Calibri"/>
        <family val="2"/>
        <charset val="204"/>
      </rPr>
      <t>°</t>
    </r>
    <r>
      <rPr>
        <sz val="12"/>
        <rFont val="Times New Roman"/>
        <family val="1"/>
        <charset val="204"/>
      </rPr>
      <t>С, СП-100</t>
    </r>
  </si>
  <si>
    <t>Testo 440 (зонды), Testo 440D (зонды),  Testo 435 (зонды), Testo 415 (зонды), Метеоскоп-М, Метеометр МЭС-200А, ТКА-ПКМ 52, Fluke 922 канал скорости потока воздуха</t>
  </si>
  <si>
    <t>Testo 440, Testo 440D (зонды),  Testo 435 (зонды), Testo 415 (зонды), Метеометр МЭС-200А канал концентрации монооксида (СО) диоксида (СО2) углерода в атмосфере за один газ</t>
  </si>
  <si>
    <t>Testo 410-2, Testo 440 (зонды), Testo 440D (зонды),  Testo 435 (зонды), Testo 415 (зонды), Метеоскоп-М, Метеометр МЭС-200А, Метео-10, Ива-6, ИВТМ-7 канал относительной влажности</t>
  </si>
  <si>
    <t xml:space="preserve">Testo 440 (зонды), Testo 440D (зонды),  Testo 435 (зонды), Testo 415 (зонды),Метеоскоп-М, Метеометр МЭС-200А, Метео-10, Ива-6, ИВТМ-7, ТКА-ПКМ 52, Fluke 922 канал температуры, </t>
  </si>
  <si>
    <t>Testo 440 (голова), Testo 440D (зонды),  Testo 435 (Голова), Testo 415 (зонды),   Метеоскоп-М, Метеометр МЭС-200А, Метео-10, Ива-6, ИВТМ-7, Fluke 922 канал абсолютного и (или) дифференциального давления</t>
  </si>
  <si>
    <t>Поверка счетчиков электроэнергии электронных однофазных в лаборатории исполнителя</t>
  </si>
  <si>
    <t>Поверка счетчиков электроэнергии электронных однофазных на месте установки</t>
  </si>
  <si>
    <t xml:space="preserve">Поверка счетчиков электроэнергии электронных трехфазных КТ 1,0 и ниже в лаборатории исполнителя </t>
  </si>
  <si>
    <t>Поверка счетчиков электроэнергии электронных трехфазных КТ 1,0 и ниже на месте установки</t>
  </si>
  <si>
    <t xml:space="preserve">Поверка счетчиков электроэнергии электронных трехфазных КТ 0,5 и выше в лаборатории исполнителя </t>
  </si>
  <si>
    <t xml:space="preserve">Поверка счетчиков электроэнергии электронных трехфазных КТ 0,5 и выше на месте установки </t>
  </si>
  <si>
    <t>Поверка измерительных трансформаторов тока 0,4 кВ до 1000 А в лаборатории исполнителя</t>
  </si>
  <si>
    <t>Поверка измерительных трансформаторов тока 0,4 кВ до 1000 А на месте установки</t>
  </si>
  <si>
    <t>Газоанализаторы многокомпонентные Полар, Монолит. За один измеряемый компонент (канал измерений)</t>
  </si>
  <si>
    <t>Газоанализаторы многокомпонентные Полар, Монолит. За один измеряемый параметр (канал измерений)</t>
  </si>
  <si>
    <t>Весы платформенные электронные с мах нагрузкой от 150 кг и выше</t>
  </si>
  <si>
    <t>Гири общего назначения КТ 5 – 6, М2, М3</t>
  </si>
  <si>
    <t>Анемометры измерители температуры Testo 410-1, Testo 417, Тesto 425</t>
  </si>
  <si>
    <t>Анемометры Testo 405, Testo 425, Testo 440 канал скорости потока воздуха</t>
  </si>
  <si>
    <t xml:space="preserve">Преобразователи расхода, расходомеры, счетчики газа от 20 до 100 м3/ч </t>
  </si>
  <si>
    <t>Термоанемометр ТКА ПКМ (модель 50, 52, 60)</t>
  </si>
  <si>
    <t>Гигрометры психрометрические СПЕЦЗАЩИТА ВИТ</t>
  </si>
  <si>
    <t>Комплексы автоматической газовой защиты  горных машин "Метан-радио" один измерительный канал</t>
  </si>
  <si>
    <t>Преобразователи температуры (преобразуют сигналы от термопреобразователей сопротивления, преобразователей термоэлектрических в унифицированный электрический выходной сигнал постоянного тока от 4 до 20 мА)</t>
  </si>
  <si>
    <t>Измерители (системы) частичных разрядов в изоляции, PD-Analyzer HF/UHF/3P, AC-tester, TDS NT, HVPD, R2200, PD, PD/TD, Корона</t>
  </si>
  <si>
    <t>Установки для  высоковольтных испытаний от 10 до 100 кВ АИД-70М, АИД-70Ц, АВИЦ-80, АИП-70,СКАТ-70, СКАТ-70М, СКАТ-70М1, СКАТ-70МА, АВИЦ-70,СВС-50М, СВС-50Ц, ПрофКиП УПУ-15, ПрофКиП УПУ-24, ПрофКиП УПУ-200, ПрофКиП УПУ-300, ПрофКиП УПУ-500, HVA, Frida, Viola, VLF</t>
  </si>
  <si>
    <t>Спектрофотометры в ультрафиолетовой, видимой области спектра</t>
  </si>
  <si>
    <t>Колориметры фотоэлектрические, колориметры фотоэлектрические концентрационные, колориметры фотоэлектрические однолучевые</t>
  </si>
  <si>
    <t>Анализаторы фотометрические универсальные</t>
  </si>
  <si>
    <t>Приборы для определения светопропускания стекол транспортных средств</t>
  </si>
  <si>
    <t>Анализаторы медицинские</t>
  </si>
  <si>
    <t>Авторефкератометры, рефрактометры HRK-7000, RMK-200 и др.</t>
  </si>
  <si>
    <t>Гемоглобинометры</t>
  </si>
  <si>
    <t>Измерители артериального давления, сфигмоманометры, тонометры и т.д.  Механические</t>
  </si>
  <si>
    <t>Измерители артериального давления, тонометры и т.д. автоматические и полуавтоматические</t>
  </si>
  <si>
    <t>Кардиомониторы, прикроватные мониторы Каналы измерения ЭКГ, ЧСС, АД, SpO2, ЧП, температуры и капнометрии</t>
  </si>
  <si>
    <t>Кардиокомплексы, кардиореанимационные комплексы Каналы измерения ЭКГ, ЧСС, АД, SpO2, ЧП, температуры и капнометрии</t>
  </si>
  <si>
    <t>Фотометры медицинского назначения</t>
  </si>
  <si>
    <t>Прейскурант цен на поверку средств измерений на 2026  г. ООО "ЦМ"</t>
  </si>
  <si>
    <t>Цена, НДС без учета НДС 5%</t>
  </si>
  <si>
    <t>С 2026 года ООО "ЦМ" переходит на НДС 5%, к стоимости прейскуранта нужно прибавить НДС 5%</t>
  </si>
  <si>
    <t xml:space="preserve">                                                                     Утверждаю Директор ООО "ЦМ" Ковалькова 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</si>
</sst>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charset val="204"/>
      <scheme val="minor"/>
    </font>
    <font>
      <b/>
      <sz val="12"/>
      <name val="Times New Roman"/>
      <family val="1"/>
      <charset val="204"/>
    </font>
    <font>
      <sz val="12"/>
      <name val="Times New Roman"/>
      <family val="1"/>
      <charset val="204"/>
    </font>
    <font>
      <vertAlign val="superscript"/>
      <sz val="12"/>
      <name val="Times New Roman"/>
      <family val="1"/>
      <charset val="204"/>
    </font>
    <font>
      <sz val="12"/>
      <name val="Calibri"/>
      <family val="2"/>
      <charset val="204"/>
    </font>
    <font>
      <b/>
      <sz val="11"/>
      <color theme="1"/>
      <name val="Calibri"/>
      <family val="2"/>
      <charset val="204"/>
      <scheme val="minor"/>
    </font>
    <font>
      <b/>
      <sz val="11"/>
      <color rgb="FFFF0000"/>
      <name val="Calibri"/>
      <family val="2"/>
      <charset val="204"/>
      <scheme val="minor"/>
    </font>
    <font>
      <b/>
      <sz val="12"/>
      <color rgb="FFFF0000"/>
      <name val="Times New Roman"/>
      <family val="1"/>
      <charset val="204"/>
    </font>
    <font>
      <sz val="8"/>
      <name val="Arial"/>
      <family val="2"/>
      <charset val="204"/>
    </font>
    <font>
      <sz val="11"/>
      <color theme="1"/>
      <name val="Times New Roman"/>
      <family val="2"/>
      <charset val="204"/>
    </font>
    <font>
      <sz val="10"/>
      <color theme="1"/>
      <name val="Times New Roman"/>
      <family val="1"/>
      <charset val="204"/>
    </font>
    <font>
      <sz val="11"/>
      <color rgb="FF000000"/>
      <name val="Calibri"/>
      <family val="2"/>
      <charset val="204"/>
    </font>
    <font>
      <b/>
      <sz val="16"/>
      <color rgb="FFFF0000"/>
      <name val="Calibri"/>
      <family val="2"/>
      <charset val="204"/>
      <scheme val="minor"/>
    </font>
    <font>
      <sz val="14"/>
      <color theme="1"/>
      <name val="Times New Roman"/>
      <family val="1"/>
      <charset val="204"/>
    </font>
    <font>
      <sz val="12"/>
      <color rgb="FF000000"/>
      <name val="Times New Roman"/>
      <family val="1"/>
      <charset val="204"/>
    </font>
    <font>
      <sz val="10"/>
      <name val="Times New Roman"/>
      <family val="1"/>
      <charset val="204"/>
    </font>
    <font>
      <sz val="11"/>
      <color indexed="8"/>
      <name val="Franklin Gothic Book"/>
      <family val="2"/>
    </font>
    <font>
      <sz val="10"/>
      <color rgb="FF000000"/>
      <name val="Calibri"/>
      <family val="2"/>
      <charset val="204"/>
      <scheme val="minor"/>
    </font>
    <font>
      <sz val="11"/>
      <color rgb="FF000000"/>
      <name val="Times New Roman"/>
      <family val="1"/>
      <charset val="204"/>
    </font>
    <font>
      <b/>
      <sz val="10"/>
      <color theme="1"/>
      <name val="Times New Roman"/>
      <family val="1"/>
      <charset val="204"/>
    </font>
    <font>
      <b/>
      <sz val="12"/>
      <color rgb="FF000000"/>
      <name val="Times New Roman"/>
      <family val="1"/>
      <charset val="204"/>
    </font>
    <font>
      <sz val="7"/>
      <color rgb="FFFF0000"/>
      <name val="Tahoma"/>
      <family val="2"/>
      <charset val="204"/>
    </font>
    <font>
      <sz val="7.5"/>
      <color rgb="FF000000"/>
      <name val="Arial"/>
      <family val="2"/>
      <charset val="204"/>
    </font>
    <font>
      <sz val="9"/>
      <color theme="1"/>
      <name val="Calibri"/>
      <family val="2"/>
      <charset val="204"/>
      <scheme val="minor"/>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8" fillId="0" borderId="0">
      <alignment horizontal="left"/>
    </xf>
    <xf numFmtId="0" fontId="9" fillId="0" borderId="0"/>
  </cellStyleXfs>
  <cellXfs count="82">
    <xf numFmtId="0" fontId="0" fillId="0" borderId="0" xfId="0"/>
    <xf numFmtId="2" fontId="0" fillId="0" borderId="0" xfId="0" applyNumberFormat="1"/>
    <xf numFmtId="10" fontId="0" fillId="0" borderId="0" xfId="0" applyNumberFormat="1"/>
    <xf numFmtId="0" fontId="11" fillId="0" borderId="0" xfId="0" applyFont="1" applyAlignment="1">
      <alignment horizontal="right" vertical="center"/>
    </xf>
    <xf numFmtId="4" fontId="0" fillId="0" borderId="0" xfId="0" applyNumberFormat="1"/>
    <xf numFmtId="0" fontId="11" fillId="0" borderId="0" xfId="0" applyFont="1" applyAlignment="1">
      <alignment horizontal="left" vertical="center" wrapText="1"/>
    </xf>
    <xf numFmtId="0" fontId="11" fillId="0" borderId="0" xfId="0" applyFont="1" applyAlignment="1">
      <alignment horizontal="left" vertical="center"/>
    </xf>
    <xf numFmtId="2" fontId="11" fillId="0" borderId="0" xfId="0" applyNumberFormat="1" applyFont="1" applyAlignment="1">
      <alignment horizontal="right" vertical="center"/>
    </xf>
    <xf numFmtId="0" fontId="10" fillId="0" borderId="0" xfId="0" applyFont="1" applyAlignment="1">
      <alignment horizontal="left" vertical="center" wrapText="1"/>
    </xf>
    <xf numFmtId="0" fontId="16" fillId="0" borderId="0" xfId="0" applyFont="1" applyAlignment="1">
      <alignment horizontal="left" vertical="top" wrapText="1"/>
    </xf>
    <xf numFmtId="0" fontId="15" fillId="0" borderId="0" xfId="0" applyFont="1" applyAlignment="1">
      <alignment horizontal="left" vertical="top" wrapText="1"/>
    </xf>
    <xf numFmtId="0" fontId="16" fillId="0" borderId="0" xfId="0" applyFont="1" applyAlignment="1">
      <alignment horizontal="center" vertical="top" wrapText="1"/>
    </xf>
    <xf numFmtId="2" fontId="16" fillId="0" borderId="0" xfId="0" applyNumberFormat="1" applyFont="1" applyAlignment="1">
      <alignment horizontal="center" vertical="top" wrapText="1"/>
    </xf>
    <xf numFmtId="0" fontId="16" fillId="0" borderId="0" xfId="0" applyFont="1" applyAlignment="1">
      <alignment horizontal="left" vertical="top" wrapText="1" indent="2"/>
    </xf>
    <xf numFmtId="4" fontId="11" fillId="0" borderId="0" xfId="0" applyNumberFormat="1" applyFont="1" applyAlignment="1">
      <alignment horizontal="left" vertical="center" wrapText="1"/>
    </xf>
    <xf numFmtId="0" fontId="10" fillId="0" borderId="0" xfId="0" applyFont="1" applyAlignment="1">
      <alignment vertical="center" wrapText="1"/>
    </xf>
    <xf numFmtId="0" fontId="17" fillId="0" borderId="0" xfId="0" applyFont="1" applyAlignment="1">
      <alignment horizontal="center" vertical="center"/>
    </xf>
    <xf numFmtId="0" fontId="14" fillId="0" borderId="0" xfId="0" applyFont="1" applyAlignment="1">
      <alignment horizontal="center" vertical="center" wrapText="1"/>
    </xf>
    <xf numFmtId="2" fontId="13" fillId="0" borderId="0" xfId="0" applyNumberFormat="1" applyFont="1" applyAlignment="1">
      <alignment horizontal="center" vertical="center" wrapText="1"/>
    </xf>
    <xf numFmtId="2" fontId="14" fillId="0" borderId="0" xfId="0" applyNumberFormat="1" applyFont="1" applyAlignment="1">
      <alignment horizontal="center" vertical="center" wrapText="1"/>
    </xf>
    <xf numFmtId="0" fontId="18" fillId="0" borderId="7" xfId="0" applyFont="1" applyBorder="1" applyAlignment="1">
      <alignment horizontal="right" vertical="center" wrapText="1"/>
    </xf>
    <xf numFmtId="0" fontId="18" fillId="0" borderId="6" xfId="0" applyFont="1" applyBorder="1" applyAlignment="1">
      <alignment horizontal="right" vertical="center" wrapText="1"/>
    </xf>
    <xf numFmtId="0" fontId="18" fillId="0" borderId="6" xfId="0" applyFont="1" applyBorder="1" applyAlignment="1">
      <alignment horizontal="left" vertical="center" wrapText="1"/>
    </xf>
    <xf numFmtId="0" fontId="18" fillId="0" borderId="4" xfId="0" applyFont="1" applyBorder="1" applyAlignment="1">
      <alignment horizontal="right" vertical="center" wrapText="1"/>
    </xf>
    <xf numFmtId="0" fontId="18" fillId="0" borderId="5" xfId="0" applyFont="1" applyBorder="1" applyAlignment="1">
      <alignment horizontal="right" vertical="center" wrapText="1"/>
    </xf>
    <xf numFmtId="0" fontId="18" fillId="0" borderId="5" xfId="0" applyFont="1" applyBorder="1" applyAlignment="1">
      <alignment horizontal="justify"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20" fillId="0" borderId="5" xfId="0" applyFont="1" applyBorder="1" applyAlignment="1">
      <alignment horizontal="justify" vertical="center" wrapText="1"/>
    </xf>
    <xf numFmtId="0" fontId="18" fillId="0" borderId="7" xfId="0" applyFont="1" applyBorder="1" applyAlignment="1">
      <alignment horizontal="left" vertical="center" wrapText="1"/>
    </xf>
    <xf numFmtId="0" fontId="18" fillId="0" borderId="4" xfId="0" applyFont="1" applyBorder="1" applyAlignment="1">
      <alignment horizontal="left" vertical="center" wrapText="1"/>
    </xf>
    <xf numFmtId="2" fontId="21" fillId="0" borderId="0" xfId="0" applyNumberFormat="1" applyFont="1"/>
    <xf numFmtId="2" fontId="0" fillId="0" borderId="0" xfId="0" applyNumberFormat="1" applyAlignment="1">
      <alignment vertical="center" wrapText="1"/>
    </xf>
    <xf numFmtId="0" fontId="23" fillId="0" borderId="6" xfId="0" applyFont="1" applyBorder="1" applyAlignment="1">
      <alignment horizontal="center" vertical="center"/>
    </xf>
    <xf numFmtId="0" fontId="23" fillId="0" borderId="5" xfId="0" applyFont="1" applyBorder="1" applyAlignment="1">
      <alignment horizontal="center" vertical="center"/>
    </xf>
    <xf numFmtId="0" fontId="0" fillId="0" borderId="0" xfId="0" applyAlignment="1">
      <alignment vertical="center" wrapText="1"/>
    </xf>
    <xf numFmtId="4" fontId="14" fillId="0" borderId="10" xfId="0" applyNumberFormat="1" applyFont="1" applyBorder="1" applyAlignment="1">
      <alignment horizontal="center" vertical="center" wrapText="1"/>
    </xf>
    <xf numFmtId="4" fontId="14" fillId="0" borderId="11" xfId="0" applyNumberFormat="1" applyFont="1" applyBorder="1" applyAlignment="1">
      <alignment horizontal="center" vertical="center" wrapText="1"/>
    </xf>
    <xf numFmtId="4" fontId="14" fillId="0" borderId="12" xfId="0" applyNumberFormat="1" applyFont="1" applyBorder="1" applyAlignment="1">
      <alignment horizontal="center" vertical="center" wrapText="1"/>
    </xf>
    <xf numFmtId="0" fontId="14" fillId="0" borderId="11" xfId="0" applyFont="1" applyBorder="1" applyAlignment="1">
      <alignment horizontal="justify" vertical="center" wrapText="1"/>
    </xf>
    <xf numFmtId="0" fontId="14" fillId="0" borderId="12" xfId="0" applyFont="1" applyBorder="1" applyAlignment="1">
      <alignment horizontal="justify" vertical="center" wrapText="1"/>
    </xf>
    <xf numFmtId="0" fontId="14" fillId="3" borderId="10" xfId="0" applyFont="1" applyFill="1" applyBorder="1" applyAlignment="1">
      <alignment horizontal="justify" vertical="center" wrapText="1"/>
    </xf>
    <xf numFmtId="0" fontId="14" fillId="3" borderId="11" xfId="0" applyFont="1" applyFill="1" applyBorder="1" applyAlignment="1">
      <alignment horizontal="justify" vertical="center" wrapText="1"/>
    </xf>
    <xf numFmtId="2" fontId="22" fillId="2" borderId="8" xfId="0" applyNumberFormat="1" applyFont="1" applyFill="1" applyBorder="1" applyAlignment="1">
      <alignment horizontal="center" vertical="center" wrapText="1"/>
    </xf>
    <xf numFmtId="2" fontId="22" fillId="2" borderId="9" xfId="0" applyNumberFormat="1" applyFont="1" applyFill="1" applyBorder="1" applyAlignment="1">
      <alignment horizontal="center" vertical="center" wrapText="1"/>
    </xf>
    <xf numFmtId="2" fontId="22" fillId="2" borderId="4" xfId="0" applyNumberFormat="1" applyFont="1" applyFill="1" applyBorder="1" applyAlignment="1">
      <alignment horizontal="center" vertical="center" wrapText="1"/>
    </xf>
    <xf numFmtId="164" fontId="0" fillId="0" borderId="8" xfId="0" applyNumberFormat="1" applyBorder="1" applyAlignment="1">
      <alignment horizontal="center" vertical="center"/>
    </xf>
    <xf numFmtId="164" fontId="0" fillId="0" borderId="9" xfId="0" applyNumberFormat="1" applyBorder="1" applyAlignment="1">
      <alignment horizontal="center" vertical="center"/>
    </xf>
    <xf numFmtId="164" fontId="0" fillId="0" borderId="4" xfId="0" applyNumberFormat="1" applyBorder="1" applyAlignment="1">
      <alignment horizontal="center" vertical="center"/>
    </xf>
    <xf numFmtId="0" fontId="0" fillId="0" borderId="0" xfId="0" applyFill="1"/>
    <xf numFmtId="2" fontId="2" fillId="0" borderId="0" xfId="0" applyNumberFormat="1" applyFont="1" applyFill="1" applyAlignment="1">
      <alignment horizontal="right"/>
    </xf>
    <xf numFmtId="0" fontId="5" fillId="0" borderId="0" xfId="0" applyFont="1" applyFill="1" applyAlignment="1">
      <alignment horizontal="center"/>
    </xf>
    <xf numFmtId="0" fontId="5" fillId="0" borderId="0" xfId="0" applyFont="1" applyFill="1" applyAlignment="1">
      <alignment horizontal="center"/>
    </xf>
    <xf numFmtId="0" fontId="5" fillId="0" borderId="0" xfId="0" applyFont="1" applyFill="1" applyAlignment="1">
      <alignment horizontal="center" vertical="center" wrapText="1"/>
    </xf>
    <xf numFmtId="2" fontId="5" fillId="0" borderId="0" xfId="0" applyNumberFormat="1" applyFont="1" applyFill="1" applyAlignment="1">
      <alignment horizontal="right"/>
    </xf>
    <xf numFmtId="0" fontId="6" fillId="0" borderId="0" xfId="0" applyFont="1" applyFill="1" applyAlignment="1">
      <alignment horizontal="center"/>
    </xf>
    <xf numFmtId="0" fontId="12" fillId="0" borderId="0" xfId="0" applyFont="1" applyFill="1" applyAlignment="1">
      <alignment horizontal="center" wrapText="1"/>
    </xf>
    <xf numFmtId="0" fontId="12" fillId="0" borderId="2" xfId="0" applyFont="1" applyFill="1" applyBorder="1" applyAlignment="1">
      <alignment horizontal="center" wrapText="1"/>
    </xf>
    <xf numFmtId="0" fontId="1" fillId="0" borderId="1" xfId="0" applyFont="1" applyFill="1" applyBorder="1" applyAlignment="1">
      <alignment horizontal="center" vertical="center" wrapText="1"/>
    </xf>
    <xf numFmtId="2" fontId="1" fillId="0" borderId="1" xfId="0" applyNumberFormat="1" applyFont="1" applyFill="1" applyBorder="1" applyAlignment="1">
      <alignment horizontal="right" vertical="center" wrapText="1"/>
    </xf>
    <xf numFmtId="0" fontId="1" fillId="0" borderId="1" xfId="0" applyFont="1" applyFill="1" applyBorder="1" applyAlignment="1">
      <alignment horizontal="center" vertical="center" wrapText="1"/>
    </xf>
    <xf numFmtId="2" fontId="2" fillId="0" borderId="1" xfId="0" applyNumberFormat="1" applyFont="1" applyFill="1" applyBorder="1" applyAlignment="1">
      <alignment horizontal="right"/>
    </xf>
    <xf numFmtId="0" fontId="2" fillId="0" borderId="1" xfId="0" applyFont="1" applyFill="1" applyBorder="1" applyAlignment="1">
      <alignment horizontal="left" vertical="top" wrapText="1"/>
    </xf>
    <xf numFmtId="2" fontId="2" fillId="0" borderId="1" xfId="0" applyNumberFormat="1" applyFont="1" applyFill="1" applyBorder="1" applyAlignment="1">
      <alignment horizontal="right" vertical="top" wrapText="1"/>
    </xf>
    <xf numFmtId="2" fontId="2" fillId="0" borderId="1" xfId="0" applyNumberFormat="1" applyFont="1" applyFill="1" applyBorder="1" applyAlignment="1">
      <alignment horizontal="right" vertical="center"/>
    </xf>
    <xf numFmtId="0" fontId="2" fillId="0" borderId="3" xfId="0" applyFont="1" applyFill="1" applyBorder="1" applyAlignment="1">
      <alignment horizontal="left" vertical="top" wrapText="1"/>
    </xf>
    <xf numFmtId="0" fontId="2" fillId="0" borderId="1" xfId="0" applyFont="1" applyFill="1" applyBorder="1" applyAlignment="1">
      <alignment horizontal="left" vertical="center" wrapText="1"/>
    </xf>
    <xf numFmtId="0" fontId="2" fillId="0" borderId="15" xfId="0" applyFont="1" applyFill="1" applyBorder="1" applyAlignment="1">
      <alignment horizontal="left" vertical="top" wrapText="1"/>
    </xf>
    <xf numFmtId="0" fontId="1" fillId="0" borderId="13"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2" fillId="0" borderId="16" xfId="0" applyFont="1" applyFill="1" applyBorder="1" applyAlignment="1">
      <alignment horizontal="left" vertical="top" wrapText="1"/>
    </xf>
    <xf numFmtId="0" fontId="2" fillId="0" borderId="1" xfId="0" applyFont="1" applyFill="1" applyBorder="1" applyAlignment="1">
      <alignment horizontal="left" wrapText="1"/>
    </xf>
    <xf numFmtId="0" fontId="2" fillId="0" borderId="17" xfId="0" applyFont="1" applyFill="1" applyBorder="1" applyAlignment="1">
      <alignment horizontal="left" vertical="top" wrapText="1"/>
    </xf>
    <xf numFmtId="0" fontId="1" fillId="0" borderId="13" xfId="0" applyFont="1" applyFill="1" applyBorder="1" applyAlignment="1">
      <alignment horizontal="center" vertical="top" wrapText="1"/>
    </xf>
    <xf numFmtId="0" fontId="1" fillId="0" borderId="14" xfId="0" applyFont="1" applyFill="1" applyBorder="1" applyAlignment="1">
      <alignment horizontal="center" vertical="top" wrapText="1"/>
    </xf>
    <xf numFmtId="0" fontId="1" fillId="0" borderId="15" xfId="0" applyFont="1" applyFill="1" applyBorder="1" applyAlignment="1">
      <alignment horizontal="center" vertical="top" wrapText="1"/>
    </xf>
    <xf numFmtId="0" fontId="2" fillId="0" borderId="1" xfId="0" applyFont="1" applyFill="1" applyBorder="1" applyAlignment="1">
      <alignment horizontal="center" vertical="center" wrapText="1"/>
    </xf>
    <xf numFmtId="0" fontId="2" fillId="0" borderId="1" xfId="0" applyFont="1" applyFill="1" applyBorder="1" applyAlignment="1">
      <alignment vertical="top" wrapText="1"/>
    </xf>
    <xf numFmtId="0" fontId="7" fillId="0" borderId="0" xfId="0" applyFont="1" applyFill="1" applyAlignment="1">
      <alignment horizontal="center" vertical="top" wrapText="1"/>
    </xf>
    <xf numFmtId="0" fontId="1" fillId="0" borderId="14" xfId="0" applyFont="1" applyFill="1" applyBorder="1" applyAlignment="1">
      <alignment horizontal="center" vertical="center" wrapText="1"/>
    </xf>
    <xf numFmtId="4" fontId="2" fillId="0"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wrapText="1"/>
    </xf>
  </cellXfs>
  <cellStyles count="3">
    <cellStyle name="Excel Built-in Excel Built-in Excel Built-in Обычный_Сайт2007" xfId="1" xr:uid="{00000000-0005-0000-0000-000000000000}"/>
    <cellStyle name="Обычный" xfId="0" builtinId="0"/>
    <cellStyle name="Обычный 3" xfId="2" xr:uid="{3574C009-880F-45EE-AFEB-BD9ACE3D7B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5105400</xdr:colOff>
      <xdr:row>0</xdr:row>
      <xdr:rowOff>0</xdr:rowOff>
    </xdr:from>
    <xdr:to>
      <xdr:col>3</xdr:col>
      <xdr:colOff>449580</xdr:colOff>
      <xdr:row>5</xdr:row>
      <xdr:rowOff>85563</xdr:rowOff>
    </xdr:to>
    <xdr:pic>
      <xdr:nvPicPr>
        <xdr:cNvPr id="3" name="Рисунок 2">
          <a:extLst>
            <a:ext uri="{FF2B5EF4-FFF2-40B4-BE49-F238E27FC236}">
              <a16:creationId xmlns:a16="http://schemas.microsoft.com/office/drawing/2014/main" id="{1C6954AD-C727-9328-9834-8F9E73D330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6400" y="0"/>
          <a:ext cx="1600200" cy="133524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2:C491"/>
  <sheetViews>
    <sheetView tabSelected="1" topLeftCell="A471" zoomScaleNormal="100" workbookViewId="0">
      <selection activeCell="G490" sqref="G490"/>
    </sheetView>
  </sheetViews>
  <sheetFormatPr defaultColWidth="9.109375" defaultRowHeight="15.6" x14ac:dyDescent="0.3"/>
  <cols>
    <col min="1" max="1" width="5.5546875" style="49" customWidth="1"/>
    <col min="2" max="2" width="78.33203125" style="49" customWidth="1"/>
    <col min="3" max="3" width="12.88671875" style="50" customWidth="1"/>
  </cols>
  <sheetData>
    <row r="2" spans="1:3" x14ac:dyDescent="0.3">
      <c r="B2" s="49" t="s">
        <v>508</v>
      </c>
    </row>
    <row r="4" spans="1:3" ht="15.75" customHeight="1" x14ac:dyDescent="0.3">
      <c r="A4" s="51"/>
      <c r="B4" s="51"/>
      <c r="C4" s="51"/>
    </row>
    <row r="5" spans="1:3" ht="36" customHeight="1" x14ac:dyDescent="0.3">
      <c r="A5" s="52"/>
      <c r="B5" s="53" t="s">
        <v>507</v>
      </c>
      <c r="C5" s="54"/>
    </row>
    <row r="6" spans="1:3" ht="15.75" customHeight="1" x14ac:dyDescent="0.3">
      <c r="A6" s="55"/>
      <c r="B6" s="55"/>
      <c r="C6" s="55"/>
    </row>
    <row r="7" spans="1:3" ht="21.15" customHeight="1" x14ac:dyDescent="0.3">
      <c r="A7" s="56" t="s">
        <v>505</v>
      </c>
      <c r="B7" s="56"/>
      <c r="C7" s="56"/>
    </row>
    <row r="8" spans="1:3" ht="15.75" customHeight="1" x14ac:dyDescent="0.3">
      <c r="A8" s="57"/>
      <c r="B8" s="57"/>
      <c r="C8" s="57"/>
    </row>
    <row r="9" spans="1:3" ht="60" customHeight="1" x14ac:dyDescent="0.3">
      <c r="A9" s="58" t="s">
        <v>135</v>
      </c>
      <c r="B9" s="58" t="s">
        <v>136</v>
      </c>
      <c r="C9" s="59" t="s">
        <v>506</v>
      </c>
    </row>
    <row r="10" spans="1:3" ht="15.75" customHeight="1" x14ac:dyDescent="0.3">
      <c r="A10" s="60" t="s">
        <v>0</v>
      </c>
      <c r="B10" s="60"/>
      <c r="C10" s="61"/>
    </row>
    <row r="11" spans="1:3" x14ac:dyDescent="0.3">
      <c r="A11" s="62">
        <v>1</v>
      </c>
      <c r="B11" s="62" t="s">
        <v>138</v>
      </c>
      <c r="C11" s="63">
        <v>212</v>
      </c>
    </row>
    <row r="12" spans="1:3" ht="15.75" customHeight="1" x14ac:dyDescent="0.3">
      <c r="A12" s="62">
        <v>2</v>
      </c>
      <c r="B12" s="62" t="s">
        <v>198</v>
      </c>
      <c r="C12" s="63">
        <v>3353</v>
      </c>
    </row>
    <row r="13" spans="1:3" ht="15.75" customHeight="1" x14ac:dyDescent="0.3">
      <c r="A13" s="60" t="s">
        <v>1</v>
      </c>
      <c r="B13" s="60"/>
      <c r="C13" s="63"/>
    </row>
    <row r="14" spans="1:3" x14ac:dyDescent="0.3">
      <c r="A14" s="62">
        <f>A12+1</f>
        <v>3</v>
      </c>
      <c r="B14" s="62" t="s">
        <v>2</v>
      </c>
      <c r="C14" s="63">
        <v>2033</v>
      </c>
    </row>
    <row r="15" spans="1:3" x14ac:dyDescent="0.3">
      <c r="A15" s="62">
        <f>A14+1</f>
        <v>4</v>
      </c>
      <c r="B15" s="62" t="s">
        <v>3</v>
      </c>
      <c r="C15" s="63">
        <v>2990</v>
      </c>
    </row>
    <row r="16" spans="1:3" x14ac:dyDescent="0.3">
      <c r="A16" s="62">
        <f t="shared" ref="A16:A58" si="0">A15+1</f>
        <v>5</v>
      </c>
      <c r="B16" s="62" t="s">
        <v>4</v>
      </c>
      <c r="C16" s="63">
        <v>1166</v>
      </c>
    </row>
    <row r="17" spans="1:3" x14ac:dyDescent="0.3">
      <c r="A17" s="62">
        <f t="shared" si="0"/>
        <v>6</v>
      </c>
      <c r="B17" s="62" t="s">
        <v>5</v>
      </c>
      <c r="C17" s="63">
        <v>4373</v>
      </c>
    </row>
    <row r="18" spans="1:3" x14ac:dyDescent="0.3">
      <c r="A18" s="62">
        <f t="shared" si="0"/>
        <v>7</v>
      </c>
      <c r="B18" s="62" t="s">
        <v>6</v>
      </c>
      <c r="C18" s="63">
        <v>2260</v>
      </c>
    </row>
    <row r="19" spans="1:3" x14ac:dyDescent="0.3">
      <c r="A19" s="62">
        <f t="shared" si="0"/>
        <v>8</v>
      </c>
      <c r="B19" s="62" t="s">
        <v>139</v>
      </c>
      <c r="C19" s="63">
        <v>2100</v>
      </c>
    </row>
    <row r="20" spans="1:3" x14ac:dyDescent="0.3">
      <c r="A20" s="62">
        <f t="shared" si="0"/>
        <v>9</v>
      </c>
      <c r="B20" s="62" t="s">
        <v>140</v>
      </c>
      <c r="C20" s="63">
        <v>1450</v>
      </c>
    </row>
    <row r="21" spans="1:3" x14ac:dyDescent="0.3">
      <c r="A21" s="62">
        <f t="shared" si="0"/>
        <v>10</v>
      </c>
      <c r="B21" s="62" t="s">
        <v>141</v>
      </c>
      <c r="C21" s="63">
        <v>3000</v>
      </c>
    </row>
    <row r="22" spans="1:3" ht="31.2" x14ac:dyDescent="0.3">
      <c r="A22" s="62">
        <f t="shared" si="0"/>
        <v>11</v>
      </c>
      <c r="B22" s="62" t="s">
        <v>142</v>
      </c>
      <c r="C22" s="63">
        <v>4500</v>
      </c>
    </row>
    <row r="23" spans="1:3" ht="31.2" x14ac:dyDescent="0.3">
      <c r="A23" s="62">
        <f t="shared" si="0"/>
        <v>12</v>
      </c>
      <c r="B23" s="62" t="s">
        <v>391</v>
      </c>
      <c r="C23" s="63">
        <v>6469</v>
      </c>
    </row>
    <row r="24" spans="1:3" x14ac:dyDescent="0.3">
      <c r="A24" s="62">
        <f t="shared" si="0"/>
        <v>13</v>
      </c>
      <c r="B24" s="62" t="s">
        <v>7</v>
      </c>
      <c r="C24" s="63">
        <v>4500</v>
      </c>
    </row>
    <row r="25" spans="1:3" x14ac:dyDescent="0.3">
      <c r="A25" s="62">
        <f t="shared" si="0"/>
        <v>14</v>
      </c>
      <c r="B25" s="62" t="s">
        <v>482</v>
      </c>
      <c r="C25" s="63">
        <v>3000</v>
      </c>
    </row>
    <row r="26" spans="1:3" x14ac:dyDescent="0.3">
      <c r="A26" s="62">
        <f t="shared" si="0"/>
        <v>15</v>
      </c>
      <c r="B26" s="62" t="s">
        <v>386</v>
      </c>
      <c r="C26" s="63">
        <v>8000</v>
      </c>
    </row>
    <row r="27" spans="1:3" x14ac:dyDescent="0.3">
      <c r="A27" s="62">
        <f t="shared" si="0"/>
        <v>16</v>
      </c>
      <c r="B27" s="62" t="s">
        <v>8</v>
      </c>
      <c r="C27" s="63">
        <v>874</v>
      </c>
    </row>
    <row r="28" spans="1:3" ht="31.2" x14ac:dyDescent="0.3">
      <c r="A28" s="62">
        <f t="shared" si="0"/>
        <v>17</v>
      </c>
      <c r="B28" s="62" t="s">
        <v>143</v>
      </c>
      <c r="C28" s="63">
        <v>1035</v>
      </c>
    </row>
    <row r="29" spans="1:3" x14ac:dyDescent="0.3">
      <c r="A29" s="62">
        <f t="shared" si="0"/>
        <v>18</v>
      </c>
      <c r="B29" s="62" t="s">
        <v>205</v>
      </c>
      <c r="C29" s="63">
        <v>1850</v>
      </c>
    </row>
    <row r="30" spans="1:3" x14ac:dyDescent="0.3">
      <c r="A30" s="62">
        <f t="shared" si="0"/>
        <v>19</v>
      </c>
      <c r="B30" s="62" t="s">
        <v>9</v>
      </c>
      <c r="C30" s="63">
        <v>1000</v>
      </c>
    </row>
    <row r="31" spans="1:3" x14ac:dyDescent="0.3">
      <c r="A31" s="62">
        <f t="shared" si="0"/>
        <v>20</v>
      </c>
      <c r="B31" s="62" t="s">
        <v>10</v>
      </c>
      <c r="C31" s="63">
        <v>2099</v>
      </c>
    </row>
    <row r="32" spans="1:3" x14ac:dyDescent="0.3">
      <c r="A32" s="62">
        <f t="shared" si="0"/>
        <v>21</v>
      </c>
      <c r="B32" s="62" t="s">
        <v>11</v>
      </c>
      <c r="C32" s="63">
        <v>2000</v>
      </c>
    </row>
    <row r="33" spans="1:3" x14ac:dyDescent="0.3">
      <c r="A33" s="62">
        <f t="shared" si="0"/>
        <v>22</v>
      </c>
      <c r="B33" s="62" t="s">
        <v>12</v>
      </c>
      <c r="C33" s="63">
        <v>345</v>
      </c>
    </row>
    <row r="34" spans="1:3" x14ac:dyDescent="0.3">
      <c r="A34" s="62">
        <f t="shared" si="0"/>
        <v>23</v>
      </c>
      <c r="B34" s="62" t="s">
        <v>13</v>
      </c>
      <c r="C34" s="63">
        <v>690</v>
      </c>
    </row>
    <row r="35" spans="1:3" x14ac:dyDescent="0.3">
      <c r="A35" s="62">
        <f t="shared" si="0"/>
        <v>24</v>
      </c>
      <c r="B35" s="62" t="s">
        <v>14</v>
      </c>
      <c r="C35" s="63">
        <v>748</v>
      </c>
    </row>
    <row r="36" spans="1:3" x14ac:dyDescent="0.3">
      <c r="A36" s="62">
        <f t="shared" si="0"/>
        <v>25</v>
      </c>
      <c r="B36" s="62" t="s">
        <v>15</v>
      </c>
      <c r="C36" s="63">
        <v>1150</v>
      </c>
    </row>
    <row r="37" spans="1:3" x14ac:dyDescent="0.3">
      <c r="A37" s="62">
        <f t="shared" si="0"/>
        <v>26</v>
      </c>
      <c r="B37" s="62" t="s">
        <v>16</v>
      </c>
      <c r="C37" s="63">
        <v>2300</v>
      </c>
    </row>
    <row r="38" spans="1:3" x14ac:dyDescent="0.3">
      <c r="A38" s="62">
        <f t="shared" si="0"/>
        <v>27</v>
      </c>
      <c r="B38" s="62" t="s">
        <v>366</v>
      </c>
      <c r="C38" s="63">
        <v>3450</v>
      </c>
    </row>
    <row r="39" spans="1:3" x14ac:dyDescent="0.3">
      <c r="A39" s="62">
        <f t="shared" si="0"/>
        <v>28</v>
      </c>
      <c r="B39" s="62" t="s">
        <v>237</v>
      </c>
      <c r="C39" s="63">
        <v>863</v>
      </c>
    </row>
    <row r="40" spans="1:3" x14ac:dyDescent="0.3">
      <c r="A40" s="62">
        <f t="shared" si="0"/>
        <v>29</v>
      </c>
      <c r="B40" s="62" t="s">
        <v>238</v>
      </c>
      <c r="C40" s="63">
        <v>748</v>
      </c>
    </row>
    <row r="41" spans="1:3" x14ac:dyDescent="0.3">
      <c r="A41" s="62">
        <f t="shared" si="0"/>
        <v>30</v>
      </c>
      <c r="B41" s="62" t="s">
        <v>239</v>
      </c>
      <c r="C41" s="63">
        <v>748</v>
      </c>
    </row>
    <row r="42" spans="1:3" x14ac:dyDescent="0.3">
      <c r="A42" s="62">
        <f t="shared" si="0"/>
        <v>31</v>
      </c>
      <c r="B42" s="62" t="s">
        <v>312</v>
      </c>
      <c r="C42" s="63">
        <v>863</v>
      </c>
    </row>
    <row r="43" spans="1:3" x14ac:dyDescent="0.3">
      <c r="A43" s="62">
        <f t="shared" si="0"/>
        <v>32</v>
      </c>
      <c r="B43" s="62" t="s">
        <v>360</v>
      </c>
      <c r="C43" s="63">
        <v>288</v>
      </c>
    </row>
    <row r="44" spans="1:3" x14ac:dyDescent="0.3">
      <c r="A44" s="62">
        <f t="shared" si="0"/>
        <v>33</v>
      </c>
      <c r="B44" s="62" t="s">
        <v>361</v>
      </c>
      <c r="C44" s="63">
        <v>518</v>
      </c>
    </row>
    <row r="45" spans="1:3" x14ac:dyDescent="0.3">
      <c r="A45" s="62">
        <f t="shared" si="0"/>
        <v>34</v>
      </c>
      <c r="B45" s="62" t="s">
        <v>240</v>
      </c>
      <c r="C45" s="63">
        <v>863</v>
      </c>
    </row>
    <row r="46" spans="1:3" x14ac:dyDescent="0.3">
      <c r="A46" s="62">
        <f t="shared" si="0"/>
        <v>35</v>
      </c>
      <c r="B46" s="62" t="s">
        <v>483</v>
      </c>
      <c r="C46" s="63">
        <v>63</v>
      </c>
    </row>
    <row r="47" spans="1:3" x14ac:dyDescent="0.3">
      <c r="A47" s="62">
        <f t="shared" si="0"/>
        <v>36</v>
      </c>
      <c r="B47" s="62" t="s">
        <v>363</v>
      </c>
      <c r="C47" s="63">
        <v>4347</v>
      </c>
    </row>
    <row r="48" spans="1:3" ht="31.2" x14ac:dyDescent="0.3">
      <c r="A48" s="62">
        <f t="shared" si="0"/>
        <v>37</v>
      </c>
      <c r="B48" s="62" t="s">
        <v>313</v>
      </c>
      <c r="C48" s="63" t="str">
        <f>"+1000 р к стоисти"</f>
        <v>+1000 р к стоисти</v>
      </c>
    </row>
    <row r="49" spans="1:3" x14ac:dyDescent="0.3">
      <c r="A49" s="62">
        <f t="shared" si="0"/>
        <v>38</v>
      </c>
      <c r="B49" s="62" t="s">
        <v>188</v>
      </c>
      <c r="C49" s="63">
        <v>8343</v>
      </c>
    </row>
    <row r="50" spans="1:3" x14ac:dyDescent="0.3">
      <c r="A50" s="62">
        <f t="shared" si="0"/>
        <v>39</v>
      </c>
      <c r="B50" s="62" t="s">
        <v>17</v>
      </c>
      <c r="C50" s="63">
        <v>243</v>
      </c>
    </row>
    <row r="51" spans="1:3" x14ac:dyDescent="0.3">
      <c r="A51" s="62">
        <f t="shared" si="0"/>
        <v>40</v>
      </c>
      <c r="B51" s="62" t="s">
        <v>202</v>
      </c>
      <c r="C51" s="63">
        <v>748</v>
      </c>
    </row>
    <row r="52" spans="1:3" x14ac:dyDescent="0.3">
      <c r="A52" s="62">
        <f t="shared" si="0"/>
        <v>41</v>
      </c>
      <c r="B52" s="62" t="s">
        <v>144</v>
      </c>
      <c r="C52" s="63">
        <v>403</v>
      </c>
    </row>
    <row r="53" spans="1:3" x14ac:dyDescent="0.3">
      <c r="A53" s="62">
        <f t="shared" si="0"/>
        <v>42</v>
      </c>
      <c r="B53" s="62" t="s">
        <v>145</v>
      </c>
      <c r="C53" s="63">
        <v>403</v>
      </c>
    </row>
    <row r="54" spans="1:3" x14ac:dyDescent="0.3">
      <c r="A54" s="62">
        <f t="shared" si="0"/>
        <v>43</v>
      </c>
      <c r="B54" s="62" t="s">
        <v>146</v>
      </c>
      <c r="C54" s="63">
        <v>2990</v>
      </c>
    </row>
    <row r="55" spans="1:3" x14ac:dyDescent="0.3">
      <c r="A55" s="62">
        <f t="shared" si="0"/>
        <v>44</v>
      </c>
      <c r="B55" s="62" t="s">
        <v>147</v>
      </c>
      <c r="C55" s="63">
        <v>324</v>
      </c>
    </row>
    <row r="56" spans="1:3" x14ac:dyDescent="0.3">
      <c r="A56" s="62">
        <f t="shared" si="0"/>
        <v>45</v>
      </c>
      <c r="B56" s="62" t="s">
        <v>148</v>
      </c>
      <c r="C56" s="63">
        <v>1380</v>
      </c>
    </row>
    <row r="57" spans="1:3" x14ac:dyDescent="0.3">
      <c r="A57" s="62">
        <f t="shared" si="0"/>
        <v>46</v>
      </c>
      <c r="B57" s="62" t="s">
        <v>422</v>
      </c>
      <c r="C57" s="63">
        <v>2800</v>
      </c>
    </row>
    <row r="58" spans="1:3" ht="31.2" x14ac:dyDescent="0.3">
      <c r="A58" s="62">
        <f t="shared" si="0"/>
        <v>47</v>
      </c>
      <c r="B58" s="62" t="s">
        <v>440</v>
      </c>
      <c r="C58" s="63">
        <v>1265</v>
      </c>
    </row>
    <row r="59" spans="1:3" ht="15.75" customHeight="1" x14ac:dyDescent="0.3">
      <c r="A59" s="68" t="s">
        <v>18</v>
      </c>
      <c r="B59" s="79"/>
      <c r="C59" s="69"/>
    </row>
    <row r="60" spans="1:3" ht="49.5" customHeight="1" x14ac:dyDescent="0.3">
      <c r="A60" s="62">
        <f>A58+1</f>
        <v>48</v>
      </c>
      <c r="B60" s="62" t="s">
        <v>212</v>
      </c>
      <c r="C60" s="63">
        <v>2300</v>
      </c>
    </row>
    <row r="61" spans="1:3" ht="36.75" customHeight="1" x14ac:dyDescent="0.3">
      <c r="A61" s="62">
        <f t="shared" ref="A60:A123" si="1">A60+1</f>
        <v>49</v>
      </c>
      <c r="B61" s="62" t="s">
        <v>485</v>
      </c>
      <c r="C61" s="63">
        <v>2300</v>
      </c>
    </row>
    <row r="62" spans="1:3" ht="31.2" x14ac:dyDescent="0.3">
      <c r="A62" s="62">
        <f t="shared" si="1"/>
        <v>50</v>
      </c>
      <c r="B62" s="62" t="s">
        <v>367</v>
      </c>
      <c r="C62" s="63">
        <v>6535</v>
      </c>
    </row>
    <row r="63" spans="1:3" x14ac:dyDescent="0.3">
      <c r="A63" s="62">
        <f t="shared" si="1"/>
        <v>51</v>
      </c>
      <c r="B63" s="62" t="s">
        <v>484</v>
      </c>
      <c r="C63" s="63">
        <v>3500</v>
      </c>
    </row>
    <row r="64" spans="1:3" x14ac:dyDescent="0.3">
      <c r="A64" s="62">
        <f t="shared" si="1"/>
        <v>52</v>
      </c>
      <c r="B64" s="62" t="s">
        <v>150</v>
      </c>
      <c r="C64" s="63">
        <v>2300</v>
      </c>
    </row>
    <row r="65" spans="1:3" ht="14.4" customHeight="1" x14ac:dyDescent="0.3">
      <c r="A65" s="62">
        <f t="shared" si="1"/>
        <v>53</v>
      </c>
      <c r="B65" s="62" t="s">
        <v>149</v>
      </c>
      <c r="C65" s="63">
        <v>2300</v>
      </c>
    </row>
    <row r="66" spans="1:3" x14ac:dyDescent="0.3">
      <c r="A66" s="62">
        <f t="shared" si="1"/>
        <v>54</v>
      </c>
      <c r="B66" s="62" t="s">
        <v>487</v>
      </c>
      <c r="C66" s="63">
        <v>4695</v>
      </c>
    </row>
    <row r="67" spans="1:3" x14ac:dyDescent="0.3">
      <c r="A67" s="62">
        <f t="shared" si="1"/>
        <v>55</v>
      </c>
      <c r="B67" s="62" t="s">
        <v>389</v>
      </c>
      <c r="C67" s="63">
        <v>4025</v>
      </c>
    </row>
    <row r="68" spans="1:3" ht="18" customHeight="1" x14ac:dyDescent="0.3">
      <c r="A68" s="62">
        <f t="shared" si="1"/>
        <v>56</v>
      </c>
      <c r="B68" s="62" t="s">
        <v>19</v>
      </c>
      <c r="C68" s="63">
        <v>900</v>
      </c>
    </row>
    <row r="69" spans="1:3" ht="20.399999999999999" customHeight="1" x14ac:dyDescent="0.3">
      <c r="A69" s="62">
        <f t="shared" si="1"/>
        <v>57</v>
      </c>
      <c r="B69" s="62" t="s">
        <v>154</v>
      </c>
      <c r="C69" s="63">
        <v>3000</v>
      </c>
    </row>
    <row r="70" spans="1:3" ht="36" customHeight="1" x14ac:dyDescent="0.3">
      <c r="A70" s="62">
        <f t="shared" si="1"/>
        <v>58</v>
      </c>
      <c r="B70" s="62" t="s">
        <v>325</v>
      </c>
      <c r="C70" s="63">
        <v>690</v>
      </c>
    </row>
    <row r="71" spans="1:3" x14ac:dyDescent="0.3">
      <c r="A71" s="62">
        <f t="shared" si="1"/>
        <v>59</v>
      </c>
      <c r="B71" s="62" t="s">
        <v>151</v>
      </c>
      <c r="C71" s="63">
        <v>4800</v>
      </c>
    </row>
    <row r="72" spans="1:3" x14ac:dyDescent="0.3">
      <c r="A72" s="62">
        <f t="shared" si="1"/>
        <v>60</v>
      </c>
      <c r="B72" s="62" t="s">
        <v>152</v>
      </c>
      <c r="C72" s="63">
        <v>4800</v>
      </c>
    </row>
    <row r="73" spans="1:3" x14ac:dyDescent="0.3">
      <c r="A73" s="62">
        <f t="shared" si="1"/>
        <v>61</v>
      </c>
      <c r="B73" s="62" t="s">
        <v>20</v>
      </c>
      <c r="C73" s="63">
        <v>1389</v>
      </c>
    </row>
    <row r="74" spans="1:3" ht="31.2" x14ac:dyDescent="0.3">
      <c r="A74" s="62">
        <f t="shared" si="1"/>
        <v>62</v>
      </c>
      <c r="B74" s="62" t="s">
        <v>413</v>
      </c>
      <c r="C74" s="63">
        <v>604</v>
      </c>
    </row>
    <row r="75" spans="1:3" ht="31.2" x14ac:dyDescent="0.3">
      <c r="A75" s="62">
        <f t="shared" si="1"/>
        <v>63</v>
      </c>
      <c r="B75" s="62" t="s">
        <v>153</v>
      </c>
      <c r="C75" s="63">
        <v>1455</v>
      </c>
    </row>
    <row r="76" spans="1:3" ht="31.2" x14ac:dyDescent="0.3">
      <c r="A76" s="62">
        <f t="shared" si="1"/>
        <v>64</v>
      </c>
      <c r="B76" s="62" t="s">
        <v>21</v>
      </c>
      <c r="C76" s="63">
        <v>1521</v>
      </c>
    </row>
    <row r="77" spans="1:3" ht="19.8" customHeight="1" x14ac:dyDescent="0.3">
      <c r="A77" s="62">
        <f t="shared" si="1"/>
        <v>65</v>
      </c>
      <c r="B77" s="62" t="s">
        <v>252</v>
      </c>
      <c r="C77" s="63">
        <v>1822</v>
      </c>
    </row>
    <row r="78" spans="1:3" ht="31.2" x14ac:dyDescent="0.3">
      <c r="A78" s="62">
        <f t="shared" si="1"/>
        <v>66</v>
      </c>
      <c r="B78" s="62" t="s">
        <v>253</v>
      </c>
      <c r="C78" s="63">
        <v>4034</v>
      </c>
    </row>
    <row r="79" spans="1:3" x14ac:dyDescent="0.3">
      <c r="A79" s="62">
        <f t="shared" si="1"/>
        <v>67</v>
      </c>
      <c r="B79" s="62" t="s">
        <v>22</v>
      </c>
      <c r="C79" s="63">
        <v>4616</v>
      </c>
    </row>
    <row r="80" spans="1:3" x14ac:dyDescent="0.3">
      <c r="A80" s="62">
        <f t="shared" si="1"/>
        <v>68</v>
      </c>
      <c r="B80" s="62" t="s">
        <v>418</v>
      </c>
      <c r="C80" s="63">
        <v>1627</v>
      </c>
    </row>
    <row r="81" spans="1:3" x14ac:dyDescent="0.3">
      <c r="A81" s="62">
        <f t="shared" si="1"/>
        <v>69</v>
      </c>
      <c r="B81" s="62" t="s">
        <v>23</v>
      </c>
      <c r="C81" s="63">
        <v>2420</v>
      </c>
    </row>
    <row r="82" spans="1:3" x14ac:dyDescent="0.3">
      <c r="A82" s="62">
        <f t="shared" si="1"/>
        <v>70</v>
      </c>
      <c r="B82" s="62" t="s">
        <v>199</v>
      </c>
      <c r="C82" s="63">
        <v>1840</v>
      </c>
    </row>
    <row r="83" spans="1:3" x14ac:dyDescent="0.3">
      <c r="A83" s="62">
        <f t="shared" si="1"/>
        <v>71</v>
      </c>
      <c r="B83" s="62" t="s">
        <v>368</v>
      </c>
      <c r="C83" s="64">
        <v>7685</v>
      </c>
    </row>
    <row r="84" spans="1:3" ht="31.2" x14ac:dyDescent="0.3">
      <c r="A84" s="62">
        <f t="shared" si="1"/>
        <v>72</v>
      </c>
      <c r="B84" s="62" t="s">
        <v>24</v>
      </c>
      <c r="C84" s="63">
        <v>7290</v>
      </c>
    </row>
    <row r="85" spans="1:3" x14ac:dyDescent="0.3">
      <c r="A85" s="62">
        <f t="shared" si="1"/>
        <v>73</v>
      </c>
      <c r="B85" s="62" t="s">
        <v>254</v>
      </c>
      <c r="C85" s="63">
        <v>3450</v>
      </c>
    </row>
    <row r="86" spans="1:3" ht="31.2" x14ac:dyDescent="0.3">
      <c r="A86" s="62">
        <f t="shared" si="1"/>
        <v>74</v>
      </c>
      <c r="B86" s="62" t="s">
        <v>25</v>
      </c>
      <c r="C86" s="63">
        <v>11500</v>
      </c>
    </row>
    <row r="87" spans="1:3" ht="29.4" customHeight="1" x14ac:dyDescent="0.3">
      <c r="A87" s="62">
        <f t="shared" si="1"/>
        <v>75</v>
      </c>
      <c r="B87" s="62" t="s">
        <v>337</v>
      </c>
      <c r="C87" s="63">
        <v>1048</v>
      </c>
    </row>
    <row r="88" spans="1:3" ht="49.2" customHeight="1" x14ac:dyDescent="0.3">
      <c r="A88" s="62">
        <f t="shared" si="1"/>
        <v>76</v>
      </c>
      <c r="B88" s="62" t="s">
        <v>420</v>
      </c>
      <c r="C88" s="63">
        <v>2111</v>
      </c>
    </row>
    <row r="89" spans="1:3" ht="31.2" x14ac:dyDescent="0.3">
      <c r="A89" s="62">
        <f t="shared" si="1"/>
        <v>77</v>
      </c>
      <c r="B89" s="62" t="s">
        <v>423</v>
      </c>
      <c r="C89" s="63">
        <v>2689</v>
      </c>
    </row>
    <row r="90" spans="1:3" ht="31.2" x14ac:dyDescent="0.3">
      <c r="A90" s="62">
        <f t="shared" si="1"/>
        <v>78</v>
      </c>
      <c r="B90" s="62" t="s">
        <v>371</v>
      </c>
      <c r="C90" s="63">
        <v>3267</v>
      </c>
    </row>
    <row r="91" spans="1:3" ht="31.2" x14ac:dyDescent="0.3">
      <c r="A91" s="62">
        <f t="shared" si="1"/>
        <v>79</v>
      </c>
      <c r="B91" s="62" t="s">
        <v>369</v>
      </c>
      <c r="C91" s="63">
        <v>3915</v>
      </c>
    </row>
    <row r="92" spans="1:3" ht="31.2" x14ac:dyDescent="0.3">
      <c r="A92" s="62">
        <f t="shared" si="1"/>
        <v>80</v>
      </c>
      <c r="B92" s="62" t="s">
        <v>370</v>
      </c>
      <c r="C92" s="63">
        <v>4316</v>
      </c>
    </row>
    <row r="93" spans="1:3" x14ac:dyDescent="0.3">
      <c r="A93" s="62">
        <f t="shared" si="1"/>
        <v>81</v>
      </c>
      <c r="B93" s="62" t="s">
        <v>26</v>
      </c>
      <c r="C93" s="63">
        <v>4905</v>
      </c>
    </row>
    <row r="94" spans="1:3" x14ac:dyDescent="0.3">
      <c r="A94" s="62">
        <f t="shared" si="1"/>
        <v>82</v>
      </c>
      <c r="B94" s="62" t="s">
        <v>27</v>
      </c>
      <c r="C94" s="63">
        <v>8397</v>
      </c>
    </row>
    <row r="95" spans="1:3" ht="31.2" x14ac:dyDescent="0.3">
      <c r="A95" s="62">
        <f t="shared" si="1"/>
        <v>83</v>
      </c>
      <c r="B95" s="62" t="s">
        <v>28</v>
      </c>
      <c r="C95" s="63">
        <v>7279</v>
      </c>
    </row>
    <row r="96" spans="1:3" ht="31.2" x14ac:dyDescent="0.3">
      <c r="A96" s="62">
        <f t="shared" si="1"/>
        <v>84</v>
      </c>
      <c r="B96" s="62" t="s">
        <v>29</v>
      </c>
      <c r="C96" s="63">
        <v>7706</v>
      </c>
    </row>
    <row r="97" spans="1:3" ht="31.2" x14ac:dyDescent="0.3">
      <c r="A97" s="62">
        <f t="shared" si="1"/>
        <v>85</v>
      </c>
      <c r="B97" s="62" t="s">
        <v>30</v>
      </c>
      <c r="C97" s="63">
        <v>8991</v>
      </c>
    </row>
    <row r="98" spans="1:3" ht="33.6" customHeight="1" x14ac:dyDescent="0.3">
      <c r="A98" s="62">
        <f t="shared" si="1"/>
        <v>86</v>
      </c>
      <c r="B98" s="62" t="s">
        <v>31</v>
      </c>
      <c r="C98" s="63">
        <v>3814</v>
      </c>
    </row>
    <row r="99" spans="1:3" ht="33" customHeight="1" x14ac:dyDescent="0.3">
      <c r="A99" s="62">
        <f t="shared" si="1"/>
        <v>87</v>
      </c>
      <c r="B99" s="62" t="s">
        <v>32</v>
      </c>
      <c r="C99" s="63">
        <v>5839</v>
      </c>
    </row>
    <row r="100" spans="1:3" ht="34.799999999999997" customHeight="1" x14ac:dyDescent="0.3">
      <c r="A100" s="62">
        <f t="shared" si="1"/>
        <v>88</v>
      </c>
      <c r="B100" s="62" t="s">
        <v>33</v>
      </c>
      <c r="C100" s="63">
        <v>8018</v>
      </c>
    </row>
    <row r="101" spans="1:3" x14ac:dyDescent="0.3">
      <c r="A101" s="62">
        <f t="shared" si="1"/>
        <v>89</v>
      </c>
      <c r="B101" s="62" t="s">
        <v>486</v>
      </c>
      <c r="C101" s="63">
        <v>5000</v>
      </c>
    </row>
    <row r="102" spans="1:3" ht="46.8" x14ac:dyDescent="0.3">
      <c r="A102" s="62">
        <f t="shared" si="1"/>
        <v>90</v>
      </c>
      <c r="B102" s="62" t="s">
        <v>372</v>
      </c>
      <c r="C102" s="63">
        <v>1265</v>
      </c>
    </row>
    <row r="103" spans="1:3" ht="46.8" x14ac:dyDescent="0.3">
      <c r="A103" s="62">
        <f t="shared" si="1"/>
        <v>91</v>
      </c>
      <c r="B103" s="62" t="s">
        <v>393</v>
      </c>
      <c r="C103" s="63">
        <v>9775</v>
      </c>
    </row>
    <row r="104" spans="1:3" x14ac:dyDescent="0.3">
      <c r="A104" s="62">
        <f t="shared" si="1"/>
        <v>92</v>
      </c>
      <c r="B104" s="62" t="s">
        <v>34</v>
      </c>
      <c r="C104" s="63">
        <v>1208</v>
      </c>
    </row>
    <row r="105" spans="1:3" x14ac:dyDescent="0.3">
      <c r="A105" s="62">
        <f t="shared" si="1"/>
        <v>93</v>
      </c>
      <c r="B105" s="62" t="s">
        <v>35</v>
      </c>
      <c r="C105" s="63">
        <v>2477</v>
      </c>
    </row>
    <row r="106" spans="1:3" x14ac:dyDescent="0.3">
      <c r="A106" s="62">
        <f t="shared" si="1"/>
        <v>94</v>
      </c>
      <c r="B106" s="62" t="s">
        <v>36</v>
      </c>
      <c r="C106" s="63">
        <v>633</v>
      </c>
    </row>
    <row r="107" spans="1:3" x14ac:dyDescent="0.3">
      <c r="A107" s="62">
        <f t="shared" si="1"/>
        <v>95</v>
      </c>
      <c r="B107" s="62" t="s">
        <v>37</v>
      </c>
      <c r="C107" s="63">
        <v>518</v>
      </c>
    </row>
    <row r="108" spans="1:3" x14ac:dyDescent="0.3">
      <c r="A108" s="62">
        <f t="shared" si="1"/>
        <v>96</v>
      </c>
      <c r="B108" s="62" t="s">
        <v>399</v>
      </c>
      <c r="C108" s="63">
        <v>633</v>
      </c>
    </row>
    <row r="109" spans="1:3" x14ac:dyDescent="0.3">
      <c r="A109" s="62">
        <f t="shared" si="1"/>
        <v>97</v>
      </c>
      <c r="B109" s="62" t="s">
        <v>400</v>
      </c>
      <c r="C109" s="63">
        <v>978</v>
      </c>
    </row>
    <row r="110" spans="1:3" x14ac:dyDescent="0.3">
      <c r="A110" s="62">
        <f t="shared" si="1"/>
        <v>98</v>
      </c>
      <c r="B110" s="62" t="s">
        <v>38</v>
      </c>
      <c r="C110" s="63">
        <v>1898</v>
      </c>
    </row>
    <row r="111" spans="1:3" x14ac:dyDescent="0.3">
      <c r="A111" s="62">
        <f t="shared" si="1"/>
        <v>99</v>
      </c>
      <c r="B111" s="62" t="s">
        <v>39</v>
      </c>
      <c r="C111" s="63">
        <v>2185</v>
      </c>
    </row>
    <row r="112" spans="1:3" x14ac:dyDescent="0.3">
      <c r="A112" s="62">
        <f t="shared" si="1"/>
        <v>100</v>
      </c>
      <c r="B112" s="62" t="s">
        <v>40</v>
      </c>
      <c r="C112" s="63">
        <v>2933</v>
      </c>
    </row>
    <row r="113" spans="1:3" ht="46.8" x14ac:dyDescent="0.3">
      <c r="A113" s="62">
        <f t="shared" si="1"/>
        <v>101</v>
      </c>
      <c r="B113" s="62" t="s">
        <v>255</v>
      </c>
      <c r="C113" s="63">
        <v>3335</v>
      </c>
    </row>
    <row r="114" spans="1:3" ht="31.2" x14ac:dyDescent="0.3">
      <c r="A114" s="62">
        <f t="shared" si="1"/>
        <v>102</v>
      </c>
      <c r="B114" s="62" t="s">
        <v>41</v>
      </c>
      <c r="C114" s="63">
        <v>4885</v>
      </c>
    </row>
    <row r="115" spans="1:3" ht="31.2" x14ac:dyDescent="0.3">
      <c r="A115" s="62">
        <f t="shared" si="1"/>
        <v>103</v>
      </c>
      <c r="B115" s="62" t="s">
        <v>42</v>
      </c>
      <c r="C115" s="63">
        <v>7010</v>
      </c>
    </row>
    <row r="116" spans="1:3" ht="31.2" x14ac:dyDescent="0.3">
      <c r="A116" s="62">
        <f t="shared" si="1"/>
        <v>104</v>
      </c>
      <c r="B116" s="62" t="s">
        <v>43</v>
      </c>
      <c r="C116" s="63">
        <v>9591</v>
      </c>
    </row>
    <row r="117" spans="1:3" ht="31.2" x14ac:dyDescent="0.3">
      <c r="A117" s="62">
        <f t="shared" si="1"/>
        <v>105</v>
      </c>
      <c r="B117" s="62" t="s">
        <v>44</v>
      </c>
      <c r="C117" s="63">
        <v>11564</v>
      </c>
    </row>
    <row r="118" spans="1:3" ht="31.2" x14ac:dyDescent="0.3">
      <c r="A118" s="62">
        <f t="shared" si="1"/>
        <v>106</v>
      </c>
      <c r="B118" s="62" t="s">
        <v>45</v>
      </c>
      <c r="C118" s="63">
        <v>16574</v>
      </c>
    </row>
    <row r="119" spans="1:3" ht="31.2" x14ac:dyDescent="0.3">
      <c r="A119" s="62">
        <f t="shared" si="1"/>
        <v>107</v>
      </c>
      <c r="B119" s="62" t="s">
        <v>46</v>
      </c>
      <c r="C119" s="63">
        <v>26179</v>
      </c>
    </row>
    <row r="120" spans="1:3" ht="15.6" customHeight="1" x14ac:dyDescent="0.3">
      <c r="A120" s="62">
        <f t="shared" si="1"/>
        <v>108</v>
      </c>
      <c r="B120" s="62" t="s">
        <v>217</v>
      </c>
      <c r="C120" s="63">
        <v>2415</v>
      </c>
    </row>
    <row r="121" spans="1:3" x14ac:dyDescent="0.3">
      <c r="A121" s="62">
        <f t="shared" si="1"/>
        <v>109</v>
      </c>
      <c r="B121" s="62" t="s">
        <v>47</v>
      </c>
      <c r="C121" s="63">
        <v>2415</v>
      </c>
    </row>
    <row r="122" spans="1:3" x14ac:dyDescent="0.3">
      <c r="A122" s="62">
        <f t="shared" si="1"/>
        <v>110</v>
      </c>
      <c r="B122" s="62" t="s">
        <v>48</v>
      </c>
      <c r="C122" s="63">
        <v>3105</v>
      </c>
    </row>
    <row r="123" spans="1:3" x14ac:dyDescent="0.3">
      <c r="A123" s="62">
        <f t="shared" si="1"/>
        <v>111</v>
      </c>
      <c r="B123" s="62" t="s">
        <v>49</v>
      </c>
      <c r="C123" s="63">
        <v>4179</v>
      </c>
    </row>
    <row r="124" spans="1:3" ht="15.75" customHeight="1" x14ac:dyDescent="0.3">
      <c r="A124" s="62">
        <f t="shared" ref="A124:A126" si="2">A123+1</f>
        <v>112</v>
      </c>
      <c r="B124" s="62" t="s">
        <v>50</v>
      </c>
      <c r="C124" s="63">
        <v>5845</v>
      </c>
    </row>
    <row r="125" spans="1:3" ht="15.75" customHeight="1" x14ac:dyDescent="0.3">
      <c r="A125" s="62">
        <f t="shared" si="2"/>
        <v>113</v>
      </c>
      <c r="B125" s="62" t="s">
        <v>256</v>
      </c>
      <c r="C125" s="63">
        <v>15883</v>
      </c>
    </row>
    <row r="126" spans="1:3" ht="15.75" customHeight="1" x14ac:dyDescent="0.3">
      <c r="A126" s="62">
        <f t="shared" si="2"/>
        <v>114</v>
      </c>
      <c r="B126" s="62" t="s">
        <v>373</v>
      </c>
      <c r="C126" s="63">
        <v>23000</v>
      </c>
    </row>
    <row r="127" spans="1:3" ht="15.75" customHeight="1" x14ac:dyDescent="0.3">
      <c r="A127" s="60" t="s">
        <v>51</v>
      </c>
      <c r="B127" s="60"/>
      <c r="C127" s="63"/>
    </row>
    <row r="128" spans="1:3" ht="33.75" customHeight="1" x14ac:dyDescent="0.3">
      <c r="A128" s="62">
        <f>A126+1</f>
        <v>115</v>
      </c>
      <c r="B128" s="62" t="s">
        <v>257</v>
      </c>
      <c r="C128" s="63">
        <v>2358</v>
      </c>
    </row>
    <row r="129" spans="1:3" x14ac:dyDescent="0.3">
      <c r="A129" s="62">
        <f t="shared" ref="A128:A162" si="3">A128+1</f>
        <v>116</v>
      </c>
      <c r="B129" s="62" t="s">
        <v>456</v>
      </c>
      <c r="C129" s="63">
        <v>14082</v>
      </c>
    </row>
    <row r="130" spans="1:3" ht="32.25" customHeight="1" x14ac:dyDescent="0.3">
      <c r="A130" s="62">
        <f t="shared" si="3"/>
        <v>117</v>
      </c>
      <c r="B130" s="62" t="s">
        <v>155</v>
      </c>
      <c r="C130" s="63">
        <v>1725</v>
      </c>
    </row>
    <row r="131" spans="1:3" x14ac:dyDescent="0.3">
      <c r="A131" s="62">
        <f t="shared" si="3"/>
        <v>118</v>
      </c>
      <c r="B131" s="62" t="s">
        <v>258</v>
      </c>
      <c r="C131" s="63">
        <v>4875</v>
      </c>
    </row>
    <row r="132" spans="1:3" ht="46.8" x14ac:dyDescent="0.3">
      <c r="A132" s="62">
        <f t="shared" si="3"/>
        <v>119</v>
      </c>
      <c r="B132" s="62" t="s">
        <v>353</v>
      </c>
      <c r="C132" s="63">
        <v>3496</v>
      </c>
    </row>
    <row r="133" spans="1:3" ht="16.2" customHeight="1" x14ac:dyDescent="0.3">
      <c r="A133" s="62">
        <f t="shared" si="3"/>
        <v>120</v>
      </c>
      <c r="B133" s="62" t="s">
        <v>227</v>
      </c>
      <c r="C133" s="63">
        <v>4980</v>
      </c>
    </row>
    <row r="134" spans="1:3" ht="16.8" customHeight="1" x14ac:dyDescent="0.3">
      <c r="A134" s="62">
        <f t="shared" si="3"/>
        <v>121</v>
      </c>
      <c r="B134" s="62" t="s">
        <v>374</v>
      </c>
      <c r="C134" s="63">
        <v>12230</v>
      </c>
    </row>
    <row r="135" spans="1:3" ht="31.2" x14ac:dyDescent="0.3">
      <c r="A135" s="62">
        <f t="shared" si="3"/>
        <v>122</v>
      </c>
      <c r="B135" s="62" t="s">
        <v>375</v>
      </c>
      <c r="C135" s="63">
        <v>8642</v>
      </c>
    </row>
    <row r="136" spans="1:3" ht="31.2" x14ac:dyDescent="0.3">
      <c r="A136" s="62">
        <f t="shared" si="3"/>
        <v>123</v>
      </c>
      <c r="B136" s="62" t="s">
        <v>376</v>
      </c>
      <c r="C136" s="63">
        <v>2711</v>
      </c>
    </row>
    <row r="137" spans="1:3" x14ac:dyDescent="0.3">
      <c r="A137" s="62">
        <f t="shared" si="3"/>
        <v>124</v>
      </c>
      <c r="B137" s="62" t="s">
        <v>52</v>
      </c>
      <c r="C137" s="63">
        <v>4671</v>
      </c>
    </row>
    <row r="138" spans="1:3" x14ac:dyDescent="0.3">
      <c r="A138" s="62">
        <f t="shared" si="3"/>
        <v>125</v>
      </c>
      <c r="B138" s="62" t="s">
        <v>53</v>
      </c>
      <c r="C138" s="63">
        <v>7007</v>
      </c>
    </row>
    <row r="139" spans="1:3" x14ac:dyDescent="0.3">
      <c r="A139" s="62">
        <f t="shared" si="3"/>
        <v>126</v>
      </c>
      <c r="B139" s="62" t="s">
        <v>54</v>
      </c>
      <c r="C139" s="63">
        <v>8175</v>
      </c>
    </row>
    <row r="140" spans="1:3" x14ac:dyDescent="0.3">
      <c r="A140" s="62">
        <f t="shared" si="3"/>
        <v>127</v>
      </c>
      <c r="B140" s="62" t="s">
        <v>55</v>
      </c>
      <c r="C140" s="63">
        <v>1945</v>
      </c>
    </row>
    <row r="141" spans="1:3" ht="18" customHeight="1" x14ac:dyDescent="0.3">
      <c r="A141" s="62">
        <f t="shared" si="3"/>
        <v>128</v>
      </c>
      <c r="B141" s="62" t="s">
        <v>234</v>
      </c>
      <c r="C141" s="63">
        <v>403</v>
      </c>
    </row>
    <row r="142" spans="1:3" x14ac:dyDescent="0.3">
      <c r="A142" s="62">
        <f t="shared" si="3"/>
        <v>129</v>
      </c>
      <c r="B142" s="62" t="s">
        <v>197</v>
      </c>
      <c r="C142" s="63">
        <v>564</v>
      </c>
    </row>
    <row r="143" spans="1:3" x14ac:dyDescent="0.3">
      <c r="A143" s="62">
        <f t="shared" si="3"/>
        <v>130</v>
      </c>
      <c r="B143" s="62" t="s">
        <v>465</v>
      </c>
      <c r="C143" s="63">
        <v>3346</v>
      </c>
    </row>
    <row r="144" spans="1:3" x14ac:dyDescent="0.3">
      <c r="A144" s="62">
        <f t="shared" si="3"/>
        <v>131</v>
      </c>
      <c r="B144" s="62" t="s">
        <v>189</v>
      </c>
      <c r="C144" s="63">
        <v>2194</v>
      </c>
    </row>
    <row r="145" spans="1:3" ht="15.6" customHeight="1" x14ac:dyDescent="0.3">
      <c r="A145" s="62">
        <f t="shared" si="3"/>
        <v>132</v>
      </c>
      <c r="B145" s="62" t="s">
        <v>259</v>
      </c>
      <c r="C145" s="63">
        <v>1013</v>
      </c>
    </row>
    <row r="146" spans="1:3" x14ac:dyDescent="0.3">
      <c r="A146" s="62">
        <f t="shared" si="3"/>
        <v>133</v>
      </c>
      <c r="B146" s="62" t="s">
        <v>224</v>
      </c>
      <c r="C146" s="63">
        <v>430</v>
      </c>
    </row>
    <row r="147" spans="1:3" x14ac:dyDescent="0.3">
      <c r="A147" s="62">
        <f t="shared" si="3"/>
        <v>134</v>
      </c>
      <c r="B147" s="62" t="s">
        <v>201</v>
      </c>
      <c r="C147" s="63">
        <v>1226</v>
      </c>
    </row>
    <row r="148" spans="1:3" x14ac:dyDescent="0.3">
      <c r="A148" s="62">
        <f t="shared" si="3"/>
        <v>135</v>
      </c>
      <c r="B148" s="62" t="s">
        <v>377</v>
      </c>
      <c r="C148" s="63">
        <v>1455</v>
      </c>
    </row>
    <row r="149" spans="1:3" ht="19.2" customHeight="1" x14ac:dyDescent="0.3">
      <c r="A149" s="62">
        <f t="shared" si="3"/>
        <v>136</v>
      </c>
      <c r="B149" s="62" t="s">
        <v>394</v>
      </c>
      <c r="C149" s="63">
        <v>2053</v>
      </c>
    </row>
    <row r="150" spans="1:3" ht="31.2" x14ac:dyDescent="0.3">
      <c r="A150" s="62">
        <f t="shared" si="3"/>
        <v>137</v>
      </c>
      <c r="B150" s="62" t="s">
        <v>395</v>
      </c>
      <c r="C150" s="63">
        <v>3703</v>
      </c>
    </row>
    <row r="151" spans="1:3" ht="31.2" x14ac:dyDescent="0.3">
      <c r="A151" s="62">
        <f t="shared" si="3"/>
        <v>138</v>
      </c>
      <c r="B151" s="62" t="s">
        <v>401</v>
      </c>
      <c r="C151" s="63">
        <v>7705</v>
      </c>
    </row>
    <row r="152" spans="1:3" x14ac:dyDescent="0.3">
      <c r="A152" s="62">
        <f t="shared" si="3"/>
        <v>139</v>
      </c>
      <c r="B152" s="62" t="s">
        <v>358</v>
      </c>
      <c r="C152" s="63">
        <v>1455</v>
      </c>
    </row>
    <row r="153" spans="1:3" x14ac:dyDescent="0.3">
      <c r="A153" s="62">
        <f t="shared" si="3"/>
        <v>140</v>
      </c>
      <c r="B153" s="62" t="s">
        <v>243</v>
      </c>
      <c r="C153" s="63">
        <v>150</v>
      </c>
    </row>
    <row r="154" spans="1:3" x14ac:dyDescent="0.3">
      <c r="A154" s="62">
        <f t="shared" si="3"/>
        <v>141</v>
      </c>
      <c r="B154" s="62" t="s">
        <v>56</v>
      </c>
      <c r="C154" s="63">
        <v>250</v>
      </c>
    </row>
    <row r="155" spans="1:3" x14ac:dyDescent="0.3">
      <c r="A155" s="62">
        <f t="shared" si="3"/>
        <v>142</v>
      </c>
      <c r="B155" s="62" t="s">
        <v>57</v>
      </c>
      <c r="C155" s="63">
        <v>330</v>
      </c>
    </row>
    <row r="156" spans="1:3" ht="32.25" customHeight="1" x14ac:dyDescent="0.3">
      <c r="A156" s="62">
        <f t="shared" si="3"/>
        <v>143</v>
      </c>
      <c r="B156" s="62" t="s">
        <v>211</v>
      </c>
      <c r="C156" s="63">
        <v>2151</v>
      </c>
    </row>
    <row r="157" spans="1:3" x14ac:dyDescent="0.3">
      <c r="A157" s="62">
        <f t="shared" si="3"/>
        <v>144</v>
      </c>
      <c r="B157" s="62" t="s">
        <v>244</v>
      </c>
      <c r="C157" s="63">
        <v>2566</v>
      </c>
    </row>
    <row r="158" spans="1:3" x14ac:dyDescent="0.3">
      <c r="A158" s="62">
        <f t="shared" si="3"/>
        <v>145</v>
      </c>
      <c r="B158" s="62" t="s">
        <v>378</v>
      </c>
      <c r="C158" s="63">
        <v>4417</v>
      </c>
    </row>
    <row r="159" spans="1:3" x14ac:dyDescent="0.3">
      <c r="A159" s="62">
        <f t="shared" si="3"/>
        <v>146</v>
      </c>
      <c r="B159" s="62" t="s">
        <v>58</v>
      </c>
      <c r="C159" s="63">
        <v>5726</v>
      </c>
    </row>
    <row r="160" spans="1:3" x14ac:dyDescent="0.3">
      <c r="A160" s="62">
        <f t="shared" si="3"/>
        <v>147</v>
      </c>
      <c r="B160" s="62" t="s">
        <v>59</v>
      </c>
      <c r="C160" s="63">
        <v>980</v>
      </c>
    </row>
    <row r="161" spans="1:3" ht="49.8" customHeight="1" x14ac:dyDescent="0.3">
      <c r="A161" s="62">
        <f t="shared" si="3"/>
        <v>148</v>
      </c>
      <c r="B161" s="62" t="s">
        <v>433</v>
      </c>
      <c r="C161" s="63">
        <v>3544</v>
      </c>
    </row>
    <row r="162" spans="1:3" ht="34.5" customHeight="1" x14ac:dyDescent="0.3">
      <c r="A162" s="62">
        <f t="shared" si="3"/>
        <v>149</v>
      </c>
      <c r="B162" s="62" t="s">
        <v>260</v>
      </c>
      <c r="C162" s="63">
        <v>1000</v>
      </c>
    </row>
    <row r="163" spans="1:3" ht="15.75" customHeight="1" x14ac:dyDescent="0.3">
      <c r="A163" s="60" t="s">
        <v>60</v>
      </c>
      <c r="B163" s="60"/>
      <c r="C163" s="63"/>
    </row>
    <row r="164" spans="1:3" ht="16.8" customHeight="1" x14ac:dyDescent="0.3">
      <c r="A164" s="62">
        <f>A162+1</f>
        <v>150</v>
      </c>
      <c r="B164" s="62" t="s">
        <v>356</v>
      </c>
      <c r="C164" s="63">
        <v>2698</v>
      </c>
    </row>
    <row r="165" spans="1:3" x14ac:dyDescent="0.3">
      <c r="A165" s="62">
        <f>A164+1</f>
        <v>151</v>
      </c>
      <c r="B165" s="62" t="s">
        <v>397</v>
      </c>
      <c r="C165" s="63">
        <v>8050</v>
      </c>
    </row>
    <row r="166" spans="1:3" x14ac:dyDescent="0.3">
      <c r="A166" s="62">
        <f t="shared" ref="A166:A207" si="4">A165+1</f>
        <v>152</v>
      </c>
      <c r="B166" s="62" t="s">
        <v>261</v>
      </c>
      <c r="C166" s="63">
        <v>2381</v>
      </c>
    </row>
    <row r="167" spans="1:3" x14ac:dyDescent="0.3">
      <c r="A167" s="62">
        <f t="shared" si="4"/>
        <v>153</v>
      </c>
      <c r="B167" s="62" t="s">
        <v>379</v>
      </c>
      <c r="C167" s="64">
        <v>10436</v>
      </c>
    </row>
    <row r="168" spans="1:3" ht="81" customHeight="1" x14ac:dyDescent="0.3">
      <c r="A168" s="62">
        <f t="shared" si="4"/>
        <v>154</v>
      </c>
      <c r="B168" s="62" t="s">
        <v>314</v>
      </c>
      <c r="C168" s="63">
        <v>2300</v>
      </c>
    </row>
    <row r="169" spans="1:3" ht="31.2" customHeight="1" x14ac:dyDescent="0.3">
      <c r="A169" s="62">
        <f t="shared" si="4"/>
        <v>155</v>
      </c>
      <c r="B169" s="62" t="s">
        <v>480</v>
      </c>
      <c r="C169" s="63">
        <v>2300</v>
      </c>
    </row>
    <row r="170" spans="1:3" ht="33.6" customHeight="1" x14ac:dyDescent="0.3">
      <c r="A170" s="62">
        <f t="shared" si="4"/>
        <v>156</v>
      </c>
      <c r="B170" s="62" t="s">
        <v>481</v>
      </c>
      <c r="C170" s="63">
        <v>3195</v>
      </c>
    </row>
    <row r="171" spans="1:3" ht="62.4" x14ac:dyDescent="0.3">
      <c r="A171" s="62">
        <f t="shared" si="4"/>
        <v>157</v>
      </c>
      <c r="B171" s="62" t="s">
        <v>267</v>
      </c>
      <c r="C171" s="63">
        <v>2300</v>
      </c>
    </row>
    <row r="172" spans="1:3" ht="78" x14ac:dyDescent="0.3">
      <c r="A172" s="62">
        <f t="shared" si="4"/>
        <v>158</v>
      </c>
      <c r="B172" s="62" t="s">
        <v>264</v>
      </c>
      <c r="C172" s="63">
        <v>556</v>
      </c>
    </row>
    <row r="173" spans="1:3" ht="78" x14ac:dyDescent="0.3">
      <c r="A173" s="62">
        <f t="shared" si="4"/>
        <v>159</v>
      </c>
      <c r="B173" s="62" t="s">
        <v>263</v>
      </c>
      <c r="C173" s="63">
        <v>1190</v>
      </c>
    </row>
    <row r="174" spans="1:3" ht="78" x14ac:dyDescent="0.3">
      <c r="A174" s="62">
        <f t="shared" si="4"/>
        <v>160</v>
      </c>
      <c r="B174" s="62" t="s">
        <v>262</v>
      </c>
      <c r="C174" s="63">
        <v>1850</v>
      </c>
    </row>
    <row r="175" spans="1:3" ht="78" x14ac:dyDescent="0.3">
      <c r="A175" s="62">
        <f t="shared" si="4"/>
        <v>161</v>
      </c>
      <c r="B175" s="62" t="s">
        <v>438</v>
      </c>
      <c r="C175" s="63">
        <v>2300</v>
      </c>
    </row>
    <row r="176" spans="1:3" ht="33" customHeight="1" x14ac:dyDescent="0.3">
      <c r="A176" s="62">
        <f t="shared" si="4"/>
        <v>162</v>
      </c>
      <c r="B176" s="62" t="s">
        <v>381</v>
      </c>
      <c r="C176" s="63">
        <v>660</v>
      </c>
    </row>
    <row r="177" spans="1:3" ht="46.8" x14ac:dyDescent="0.3">
      <c r="A177" s="62">
        <f t="shared" si="4"/>
        <v>163</v>
      </c>
      <c r="B177" s="62" t="s">
        <v>265</v>
      </c>
      <c r="C177" s="63">
        <v>556</v>
      </c>
    </row>
    <row r="178" spans="1:3" ht="17.399999999999999" customHeight="1" x14ac:dyDescent="0.3">
      <c r="A178" s="62">
        <f t="shared" si="4"/>
        <v>164</v>
      </c>
      <c r="B178" s="62" t="s">
        <v>61</v>
      </c>
      <c r="C178" s="63">
        <v>400</v>
      </c>
    </row>
    <row r="179" spans="1:3" ht="33" customHeight="1" x14ac:dyDescent="0.3">
      <c r="A179" s="62">
        <f t="shared" si="4"/>
        <v>165</v>
      </c>
      <c r="B179" s="62" t="s">
        <v>219</v>
      </c>
      <c r="C179" s="63">
        <v>1255</v>
      </c>
    </row>
    <row r="180" spans="1:3" ht="31.5" customHeight="1" x14ac:dyDescent="0.3">
      <c r="A180" s="62">
        <f t="shared" si="4"/>
        <v>166</v>
      </c>
      <c r="B180" s="62" t="s">
        <v>266</v>
      </c>
      <c r="C180" s="63">
        <v>1197</v>
      </c>
    </row>
    <row r="181" spans="1:3" x14ac:dyDescent="0.3">
      <c r="A181" s="62">
        <f t="shared" si="4"/>
        <v>167</v>
      </c>
      <c r="B181" s="62" t="s">
        <v>65</v>
      </c>
      <c r="C181" s="63">
        <v>3800</v>
      </c>
    </row>
    <row r="182" spans="1:3" ht="78" x14ac:dyDescent="0.3">
      <c r="A182" s="62">
        <f t="shared" si="4"/>
        <v>168</v>
      </c>
      <c r="B182" s="62" t="s">
        <v>387</v>
      </c>
      <c r="C182" s="63">
        <v>2281</v>
      </c>
    </row>
    <row r="183" spans="1:3" ht="48.6" customHeight="1" x14ac:dyDescent="0.3">
      <c r="A183" s="62">
        <f t="shared" si="4"/>
        <v>169</v>
      </c>
      <c r="B183" s="62" t="s">
        <v>447</v>
      </c>
      <c r="C183" s="63">
        <v>2281</v>
      </c>
    </row>
    <row r="184" spans="1:3" ht="31.2" x14ac:dyDescent="0.3">
      <c r="A184" s="62">
        <f t="shared" si="4"/>
        <v>170</v>
      </c>
      <c r="B184" s="62" t="s">
        <v>415</v>
      </c>
      <c r="C184" s="63">
        <v>1512</v>
      </c>
    </row>
    <row r="185" spans="1:3" x14ac:dyDescent="0.3">
      <c r="A185" s="62">
        <f t="shared" si="4"/>
        <v>171</v>
      </c>
      <c r="B185" s="62" t="s">
        <v>63</v>
      </c>
      <c r="C185" s="63">
        <v>476</v>
      </c>
    </row>
    <row r="186" spans="1:3" ht="31.2" x14ac:dyDescent="0.3">
      <c r="A186" s="62">
        <f t="shared" si="4"/>
        <v>172</v>
      </c>
      <c r="B186" s="62" t="s">
        <v>64</v>
      </c>
      <c r="C186" s="63">
        <v>1512</v>
      </c>
    </row>
    <row r="187" spans="1:3" ht="31.2" x14ac:dyDescent="0.3">
      <c r="A187" s="62">
        <f t="shared" si="4"/>
        <v>173</v>
      </c>
      <c r="B187" s="62" t="s">
        <v>157</v>
      </c>
      <c r="C187" s="63">
        <v>7246</v>
      </c>
    </row>
    <row r="188" spans="1:3" ht="31.2" x14ac:dyDescent="0.3">
      <c r="A188" s="62">
        <f t="shared" si="4"/>
        <v>174</v>
      </c>
      <c r="B188" s="62" t="s">
        <v>489</v>
      </c>
      <c r="C188" s="80">
        <v>4000</v>
      </c>
    </row>
    <row r="189" spans="1:3" x14ac:dyDescent="0.3">
      <c r="A189" s="62">
        <f t="shared" si="4"/>
        <v>175</v>
      </c>
      <c r="B189" s="62" t="s">
        <v>66</v>
      </c>
      <c r="C189" s="63">
        <v>6325</v>
      </c>
    </row>
    <row r="190" spans="1:3" x14ac:dyDescent="0.3">
      <c r="A190" s="62">
        <f t="shared" si="4"/>
        <v>176</v>
      </c>
      <c r="B190" s="62" t="s">
        <v>62</v>
      </c>
      <c r="C190" s="63">
        <v>345</v>
      </c>
    </row>
    <row r="191" spans="1:3" x14ac:dyDescent="0.3">
      <c r="A191" s="62">
        <f t="shared" si="4"/>
        <v>177</v>
      </c>
      <c r="B191" s="62" t="s">
        <v>488</v>
      </c>
      <c r="C191" s="63">
        <v>600</v>
      </c>
    </row>
    <row r="192" spans="1:3" ht="13.8" customHeight="1" x14ac:dyDescent="0.3">
      <c r="A192" s="62">
        <f t="shared" si="4"/>
        <v>178</v>
      </c>
      <c r="B192" s="62" t="s">
        <v>156</v>
      </c>
      <c r="C192" s="50">
        <v>2116</v>
      </c>
    </row>
    <row r="193" spans="1:3" ht="63" customHeight="1" x14ac:dyDescent="0.3">
      <c r="A193" s="62">
        <f t="shared" si="4"/>
        <v>179</v>
      </c>
      <c r="B193" s="62" t="s">
        <v>342</v>
      </c>
      <c r="C193" s="63">
        <v>4543</v>
      </c>
    </row>
    <row r="194" spans="1:3" ht="33.6" customHeight="1" x14ac:dyDescent="0.3">
      <c r="A194" s="62">
        <f t="shared" si="4"/>
        <v>180</v>
      </c>
      <c r="B194" s="62" t="s">
        <v>327</v>
      </c>
      <c r="C194" s="63">
        <v>9919</v>
      </c>
    </row>
    <row r="195" spans="1:3" x14ac:dyDescent="0.3">
      <c r="A195" s="62">
        <f t="shared" si="4"/>
        <v>181</v>
      </c>
      <c r="B195" s="62" t="s">
        <v>380</v>
      </c>
      <c r="C195" s="64">
        <v>4847</v>
      </c>
    </row>
    <row r="196" spans="1:3" ht="15.75" customHeight="1" x14ac:dyDescent="0.3">
      <c r="A196" s="62">
        <f t="shared" si="4"/>
        <v>182</v>
      </c>
      <c r="B196" s="62" t="s">
        <v>206</v>
      </c>
      <c r="C196" s="63">
        <v>2357</v>
      </c>
    </row>
    <row r="197" spans="1:3" ht="45" customHeight="1" x14ac:dyDescent="0.3">
      <c r="A197" s="62">
        <f t="shared" si="4"/>
        <v>183</v>
      </c>
      <c r="B197" s="62" t="s">
        <v>470</v>
      </c>
      <c r="C197" s="63">
        <v>1992</v>
      </c>
    </row>
    <row r="198" spans="1:3" ht="47.4" customHeight="1" x14ac:dyDescent="0.3">
      <c r="A198" s="62">
        <f t="shared" si="4"/>
        <v>184</v>
      </c>
      <c r="B198" s="62" t="s">
        <v>469</v>
      </c>
      <c r="C198" s="63">
        <v>2243</v>
      </c>
    </row>
    <row r="199" spans="1:3" ht="38.25" customHeight="1" x14ac:dyDescent="0.3">
      <c r="A199" s="62">
        <f t="shared" si="4"/>
        <v>185</v>
      </c>
      <c r="B199" s="62" t="s">
        <v>467</v>
      </c>
      <c r="C199" s="63">
        <v>2300</v>
      </c>
    </row>
    <row r="200" spans="1:3" ht="46.8" x14ac:dyDescent="0.3">
      <c r="A200" s="62">
        <f t="shared" si="4"/>
        <v>186</v>
      </c>
      <c r="B200" s="62" t="s">
        <v>471</v>
      </c>
      <c r="C200" s="63">
        <v>1840</v>
      </c>
    </row>
    <row r="201" spans="1:3" ht="46.8" x14ac:dyDescent="0.3">
      <c r="A201" s="62">
        <f t="shared" si="4"/>
        <v>187</v>
      </c>
      <c r="B201" s="62" t="s">
        <v>468</v>
      </c>
      <c r="C201" s="63">
        <v>2037</v>
      </c>
    </row>
    <row r="202" spans="1:3" ht="15.75" customHeight="1" x14ac:dyDescent="0.3">
      <c r="A202" s="62">
        <f t="shared" si="4"/>
        <v>188</v>
      </c>
      <c r="B202" s="62" t="s">
        <v>207</v>
      </c>
      <c r="C202" s="63">
        <v>2234</v>
      </c>
    </row>
    <row r="203" spans="1:3" ht="15.75" customHeight="1" x14ac:dyDescent="0.3">
      <c r="A203" s="62">
        <f t="shared" si="4"/>
        <v>189</v>
      </c>
      <c r="B203" s="62" t="s">
        <v>208</v>
      </c>
      <c r="C203" s="63">
        <v>2300</v>
      </c>
    </row>
    <row r="204" spans="1:3" ht="15.75" customHeight="1" x14ac:dyDescent="0.3">
      <c r="A204" s="62">
        <f t="shared" si="4"/>
        <v>190</v>
      </c>
      <c r="B204" s="62" t="s">
        <v>209</v>
      </c>
      <c r="C204" s="63">
        <v>1751</v>
      </c>
    </row>
    <row r="205" spans="1:3" ht="33.75" customHeight="1" x14ac:dyDescent="0.3">
      <c r="A205" s="62">
        <f t="shared" si="4"/>
        <v>191</v>
      </c>
      <c r="B205" s="62" t="s">
        <v>210</v>
      </c>
      <c r="C205" s="63">
        <v>2070</v>
      </c>
    </row>
    <row r="206" spans="1:3" ht="33.75" customHeight="1" x14ac:dyDescent="0.3">
      <c r="A206" s="62">
        <f t="shared" si="4"/>
        <v>192</v>
      </c>
      <c r="B206" s="62" t="s">
        <v>268</v>
      </c>
      <c r="C206" s="63">
        <v>9919</v>
      </c>
    </row>
    <row r="207" spans="1:3" ht="17.25" customHeight="1" x14ac:dyDescent="0.3">
      <c r="A207" s="62">
        <f t="shared" si="4"/>
        <v>193</v>
      </c>
      <c r="B207" s="62" t="s">
        <v>223</v>
      </c>
      <c r="C207" s="63">
        <v>3306</v>
      </c>
    </row>
    <row r="208" spans="1:3" ht="15.75" customHeight="1" x14ac:dyDescent="0.3">
      <c r="A208" s="60" t="s">
        <v>67</v>
      </c>
      <c r="B208" s="60"/>
      <c r="C208" s="63"/>
    </row>
    <row r="209" spans="1:3" x14ac:dyDescent="0.3">
      <c r="A209" s="62">
        <f>A207+1</f>
        <v>194</v>
      </c>
      <c r="B209" s="62" t="s">
        <v>68</v>
      </c>
      <c r="C209" s="63">
        <v>2407</v>
      </c>
    </row>
    <row r="210" spans="1:3" ht="31.2" x14ac:dyDescent="0.3">
      <c r="A210" s="62">
        <f t="shared" ref="A210:A242" si="5">A209+1</f>
        <v>195</v>
      </c>
      <c r="B210" s="62" t="s">
        <v>435</v>
      </c>
      <c r="C210" s="63">
        <v>3505</v>
      </c>
    </row>
    <row r="211" spans="1:3" ht="62.4" x14ac:dyDescent="0.3">
      <c r="A211" s="62">
        <f t="shared" si="5"/>
        <v>196</v>
      </c>
      <c r="B211" s="62" t="s">
        <v>414</v>
      </c>
      <c r="C211" s="63">
        <v>13184</v>
      </c>
    </row>
    <row r="212" spans="1:3" ht="31.2" x14ac:dyDescent="0.3">
      <c r="A212" s="62">
        <f t="shared" si="5"/>
        <v>197</v>
      </c>
      <c r="B212" s="62" t="s">
        <v>236</v>
      </c>
      <c r="C212" s="63">
        <v>18515</v>
      </c>
    </row>
    <row r="213" spans="1:3" ht="46.8" x14ac:dyDescent="0.3">
      <c r="A213" s="62">
        <f t="shared" si="5"/>
        <v>198</v>
      </c>
      <c r="B213" s="62" t="s">
        <v>214</v>
      </c>
      <c r="C213" s="63">
        <v>10646</v>
      </c>
    </row>
    <row r="214" spans="1:3" ht="46.8" x14ac:dyDescent="0.3">
      <c r="A214" s="62">
        <f t="shared" si="5"/>
        <v>199</v>
      </c>
      <c r="B214" s="62" t="s">
        <v>215</v>
      </c>
      <c r="C214" s="63">
        <v>7604</v>
      </c>
    </row>
    <row r="215" spans="1:3" ht="31.2" x14ac:dyDescent="0.3">
      <c r="A215" s="62">
        <f t="shared" si="5"/>
        <v>200</v>
      </c>
      <c r="B215" s="62" t="s">
        <v>359</v>
      </c>
      <c r="C215" s="63">
        <v>978</v>
      </c>
    </row>
    <row r="216" spans="1:3" ht="31.2" x14ac:dyDescent="0.3">
      <c r="A216" s="62">
        <f t="shared" si="5"/>
        <v>201</v>
      </c>
      <c r="B216" s="62" t="s">
        <v>357</v>
      </c>
      <c r="C216" s="63">
        <v>1173</v>
      </c>
    </row>
    <row r="217" spans="1:3" ht="31.2" x14ac:dyDescent="0.3">
      <c r="A217" s="62">
        <f t="shared" si="5"/>
        <v>202</v>
      </c>
      <c r="B217" s="62" t="s">
        <v>247</v>
      </c>
      <c r="C217" s="63">
        <v>2768</v>
      </c>
    </row>
    <row r="218" spans="1:3" ht="46.2" customHeight="1" x14ac:dyDescent="0.3">
      <c r="A218" s="62">
        <f t="shared" si="5"/>
        <v>203</v>
      </c>
      <c r="B218" s="62" t="s">
        <v>490</v>
      </c>
      <c r="C218" s="63">
        <v>978</v>
      </c>
    </row>
    <row r="219" spans="1:3" ht="15" customHeight="1" x14ac:dyDescent="0.3">
      <c r="A219" s="62">
        <f t="shared" si="5"/>
        <v>204</v>
      </c>
      <c r="B219" s="62" t="s">
        <v>269</v>
      </c>
      <c r="C219" s="63">
        <v>886</v>
      </c>
    </row>
    <row r="220" spans="1:3" x14ac:dyDescent="0.3">
      <c r="A220" s="62">
        <f t="shared" si="5"/>
        <v>205</v>
      </c>
      <c r="B220" s="62" t="s">
        <v>180</v>
      </c>
      <c r="C220" s="63">
        <v>741</v>
      </c>
    </row>
    <row r="221" spans="1:3" x14ac:dyDescent="0.3">
      <c r="A221" s="62">
        <f t="shared" si="5"/>
        <v>206</v>
      </c>
      <c r="B221" s="62" t="s">
        <v>233</v>
      </c>
      <c r="C221" s="63">
        <v>529</v>
      </c>
    </row>
    <row r="222" spans="1:3" x14ac:dyDescent="0.3">
      <c r="A222" s="62">
        <f t="shared" si="5"/>
        <v>207</v>
      </c>
      <c r="B222" s="62" t="s">
        <v>271</v>
      </c>
      <c r="C222" s="63">
        <v>727</v>
      </c>
    </row>
    <row r="223" spans="1:3" x14ac:dyDescent="0.3">
      <c r="A223" s="62">
        <f t="shared" si="5"/>
        <v>208</v>
      </c>
      <c r="B223" s="62" t="s">
        <v>69</v>
      </c>
      <c r="C223" s="63">
        <v>3042</v>
      </c>
    </row>
    <row r="224" spans="1:3" ht="18.600000000000001" customHeight="1" x14ac:dyDescent="0.3">
      <c r="A224" s="62">
        <f t="shared" si="5"/>
        <v>209</v>
      </c>
      <c r="B224" s="62" t="s">
        <v>311</v>
      </c>
      <c r="C224" s="63">
        <v>1600</v>
      </c>
    </row>
    <row r="225" spans="1:3" ht="31.2" x14ac:dyDescent="0.3">
      <c r="A225" s="62">
        <f t="shared" si="5"/>
        <v>210</v>
      </c>
      <c r="B225" s="62" t="s">
        <v>249</v>
      </c>
      <c r="C225" s="63">
        <v>2415</v>
      </c>
    </row>
    <row r="226" spans="1:3" ht="31.2" x14ac:dyDescent="0.3">
      <c r="A226" s="62">
        <f t="shared" si="5"/>
        <v>211</v>
      </c>
      <c r="B226" s="62" t="s">
        <v>246</v>
      </c>
      <c r="C226" s="63">
        <v>2100</v>
      </c>
    </row>
    <row r="227" spans="1:3" x14ac:dyDescent="0.3">
      <c r="A227" s="62">
        <f t="shared" si="5"/>
        <v>212</v>
      </c>
      <c r="B227" s="62" t="s">
        <v>248</v>
      </c>
      <c r="C227" s="63">
        <v>1000</v>
      </c>
    </row>
    <row r="228" spans="1:3" ht="31.2" x14ac:dyDescent="0.3">
      <c r="A228" s="62">
        <f t="shared" si="5"/>
        <v>213</v>
      </c>
      <c r="B228" s="62" t="s">
        <v>355</v>
      </c>
      <c r="C228" s="63">
        <v>1200</v>
      </c>
    </row>
    <row r="229" spans="1:3" ht="46.8" x14ac:dyDescent="0.3">
      <c r="A229" s="62">
        <f t="shared" si="5"/>
        <v>214</v>
      </c>
      <c r="B229" s="62" t="s">
        <v>335</v>
      </c>
      <c r="C229" s="63">
        <v>610</v>
      </c>
    </row>
    <row r="230" spans="1:3" ht="17.399999999999999" customHeight="1" x14ac:dyDescent="0.3">
      <c r="A230" s="62">
        <f t="shared" si="5"/>
        <v>215</v>
      </c>
      <c r="B230" s="62" t="s">
        <v>466</v>
      </c>
      <c r="C230" s="63">
        <v>1190</v>
      </c>
    </row>
    <row r="231" spans="1:3" x14ac:dyDescent="0.3">
      <c r="A231" s="62">
        <f t="shared" si="5"/>
        <v>216</v>
      </c>
      <c r="B231" s="62" t="s">
        <v>270</v>
      </c>
      <c r="C231" s="63">
        <v>437</v>
      </c>
    </row>
    <row r="232" spans="1:3" x14ac:dyDescent="0.3">
      <c r="A232" s="62">
        <f t="shared" si="5"/>
        <v>217</v>
      </c>
      <c r="B232" s="62" t="s">
        <v>339</v>
      </c>
      <c r="C232" s="63">
        <v>943</v>
      </c>
    </row>
    <row r="233" spans="1:3" x14ac:dyDescent="0.3">
      <c r="A233" s="62">
        <f t="shared" si="5"/>
        <v>218</v>
      </c>
      <c r="B233" s="62" t="s">
        <v>225</v>
      </c>
      <c r="C233" s="63">
        <v>6745</v>
      </c>
    </row>
    <row r="234" spans="1:3" ht="31.2" x14ac:dyDescent="0.3">
      <c r="A234" s="62">
        <f t="shared" si="5"/>
        <v>219</v>
      </c>
      <c r="B234" s="62" t="s">
        <v>346</v>
      </c>
      <c r="C234" s="63">
        <v>3100</v>
      </c>
    </row>
    <row r="235" spans="1:3" ht="62.4" x14ac:dyDescent="0.3">
      <c r="A235" s="62">
        <f t="shared" si="5"/>
        <v>220</v>
      </c>
      <c r="B235" s="62" t="s">
        <v>432</v>
      </c>
      <c r="C235" s="63">
        <v>2700</v>
      </c>
    </row>
    <row r="236" spans="1:3" ht="31.2" x14ac:dyDescent="0.3">
      <c r="A236" s="62">
        <f t="shared" si="5"/>
        <v>221</v>
      </c>
      <c r="B236" s="62" t="s">
        <v>323</v>
      </c>
      <c r="C236" s="63">
        <v>5290</v>
      </c>
    </row>
    <row r="237" spans="1:3" x14ac:dyDescent="0.3">
      <c r="A237" s="62">
        <f t="shared" si="5"/>
        <v>222</v>
      </c>
      <c r="B237" s="62" t="s">
        <v>452</v>
      </c>
      <c r="C237" s="63">
        <v>6325</v>
      </c>
    </row>
    <row r="238" spans="1:3" x14ac:dyDescent="0.3">
      <c r="A238" s="62">
        <f t="shared" si="5"/>
        <v>223</v>
      </c>
      <c r="B238" s="62" t="s">
        <v>272</v>
      </c>
      <c r="C238" s="63">
        <v>7102</v>
      </c>
    </row>
    <row r="239" spans="1:3" x14ac:dyDescent="0.3">
      <c r="A239" s="62">
        <f t="shared" si="5"/>
        <v>224</v>
      </c>
      <c r="B239" s="62" t="s">
        <v>137</v>
      </c>
      <c r="C239" s="63">
        <v>5726</v>
      </c>
    </row>
    <row r="240" spans="1:3" x14ac:dyDescent="0.3">
      <c r="A240" s="62">
        <f t="shared" si="5"/>
        <v>225</v>
      </c>
      <c r="B240" s="62" t="s">
        <v>273</v>
      </c>
      <c r="C240" s="63">
        <v>10077</v>
      </c>
    </row>
    <row r="241" spans="1:3" ht="31.2" x14ac:dyDescent="0.3">
      <c r="A241" s="62">
        <f t="shared" si="5"/>
        <v>226</v>
      </c>
      <c r="B241" s="62" t="s">
        <v>274</v>
      </c>
      <c r="C241" s="63">
        <v>13915</v>
      </c>
    </row>
    <row r="242" spans="1:3" ht="31.2" x14ac:dyDescent="0.3">
      <c r="A242" s="62">
        <f t="shared" si="5"/>
        <v>227</v>
      </c>
      <c r="B242" s="62" t="s">
        <v>275</v>
      </c>
      <c r="C242" s="63">
        <v>32005</v>
      </c>
    </row>
    <row r="243" spans="1:3" ht="15.75" customHeight="1" x14ac:dyDescent="0.3">
      <c r="A243" s="60" t="s">
        <v>70</v>
      </c>
      <c r="B243" s="60"/>
      <c r="C243" s="63"/>
    </row>
    <row r="244" spans="1:3" ht="31.2" x14ac:dyDescent="0.3">
      <c r="A244" s="62">
        <f>A242+1</f>
        <v>228</v>
      </c>
      <c r="B244" s="62" t="s">
        <v>276</v>
      </c>
      <c r="C244" s="63">
        <v>2300</v>
      </c>
    </row>
    <row r="245" spans="1:3" ht="31.2" customHeight="1" x14ac:dyDescent="0.3">
      <c r="A245" s="62">
        <f>A244+1</f>
        <v>229</v>
      </c>
      <c r="B245" s="62" t="s">
        <v>315</v>
      </c>
      <c r="C245" s="63">
        <v>2185</v>
      </c>
    </row>
    <row r="246" spans="1:3" x14ac:dyDescent="0.3">
      <c r="A246" s="62">
        <f t="shared" ref="A246:A262" si="6">A245+1</f>
        <v>230</v>
      </c>
      <c r="B246" s="62" t="s">
        <v>71</v>
      </c>
      <c r="C246" s="63">
        <v>1035</v>
      </c>
    </row>
    <row r="247" spans="1:3" x14ac:dyDescent="0.3">
      <c r="A247" s="62">
        <f t="shared" si="6"/>
        <v>231</v>
      </c>
      <c r="B247" s="62" t="s">
        <v>277</v>
      </c>
      <c r="C247" s="63">
        <v>1380</v>
      </c>
    </row>
    <row r="248" spans="1:3" x14ac:dyDescent="0.3">
      <c r="A248" s="62">
        <f t="shared" si="6"/>
        <v>232</v>
      </c>
      <c r="B248" s="62" t="s">
        <v>72</v>
      </c>
      <c r="C248" s="63">
        <v>633</v>
      </c>
    </row>
    <row r="249" spans="1:3" x14ac:dyDescent="0.3">
      <c r="A249" s="62">
        <f t="shared" si="6"/>
        <v>233</v>
      </c>
      <c r="B249" s="62" t="s">
        <v>73</v>
      </c>
      <c r="C249" s="63">
        <v>700</v>
      </c>
    </row>
    <row r="250" spans="1:3" ht="31.2" x14ac:dyDescent="0.3">
      <c r="A250" s="62">
        <f t="shared" si="6"/>
        <v>234</v>
      </c>
      <c r="B250" s="62" t="s">
        <v>320</v>
      </c>
      <c r="C250" s="63">
        <v>8471</v>
      </c>
    </row>
    <row r="251" spans="1:3" ht="31.2" x14ac:dyDescent="0.3">
      <c r="A251" s="62">
        <f t="shared" si="6"/>
        <v>235</v>
      </c>
      <c r="B251" s="62" t="s">
        <v>218</v>
      </c>
      <c r="C251" s="63">
        <v>9277</v>
      </c>
    </row>
    <row r="252" spans="1:3" x14ac:dyDescent="0.3">
      <c r="A252" s="62">
        <f t="shared" si="6"/>
        <v>236</v>
      </c>
      <c r="B252" s="62" t="s">
        <v>183</v>
      </c>
      <c r="C252" s="63">
        <v>4160</v>
      </c>
    </row>
    <row r="253" spans="1:3" x14ac:dyDescent="0.3">
      <c r="A253" s="62">
        <f t="shared" si="6"/>
        <v>237</v>
      </c>
      <c r="B253" s="62" t="s">
        <v>412</v>
      </c>
      <c r="C253" s="63">
        <v>2152</v>
      </c>
    </row>
    <row r="254" spans="1:3" x14ac:dyDescent="0.3">
      <c r="A254" s="62">
        <f t="shared" si="6"/>
        <v>238</v>
      </c>
      <c r="B254" s="62" t="s">
        <v>178</v>
      </c>
      <c r="C254" s="63">
        <v>4536</v>
      </c>
    </row>
    <row r="255" spans="1:3" ht="31.2" x14ac:dyDescent="0.3">
      <c r="A255" s="62">
        <f t="shared" si="6"/>
        <v>239</v>
      </c>
      <c r="B255" s="62" t="s">
        <v>279</v>
      </c>
      <c r="C255" s="63">
        <v>5541</v>
      </c>
    </row>
    <row r="256" spans="1:3" x14ac:dyDescent="0.3">
      <c r="A256" s="62">
        <f t="shared" si="6"/>
        <v>240</v>
      </c>
      <c r="B256" s="62" t="s">
        <v>179</v>
      </c>
      <c r="C256" s="63">
        <v>1587</v>
      </c>
    </row>
    <row r="257" spans="1:3" ht="31.2" x14ac:dyDescent="0.3">
      <c r="A257" s="62">
        <f t="shared" si="6"/>
        <v>241</v>
      </c>
      <c r="B257" s="62" t="s">
        <v>278</v>
      </c>
      <c r="C257" s="63">
        <v>6070</v>
      </c>
    </row>
    <row r="258" spans="1:3" ht="17.399999999999999" customHeight="1" x14ac:dyDescent="0.3">
      <c r="A258" s="62">
        <f t="shared" si="6"/>
        <v>242</v>
      </c>
      <c r="B258" s="62" t="s">
        <v>280</v>
      </c>
      <c r="C258" s="63">
        <v>1217</v>
      </c>
    </row>
    <row r="259" spans="1:3" x14ac:dyDescent="0.3">
      <c r="A259" s="62">
        <f t="shared" si="6"/>
        <v>243</v>
      </c>
      <c r="B259" s="62" t="s">
        <v>74</v>
      </c>
      <c r="C259" s="63">
        <v>3994</v>
      </c>
    </row>
    <row r="260" spans="1:3" ht="18" customHeight="1" x14ac:dyDescent="0.3">
      <c r="A260" s="62">
        <f t="shared" si="6"/>
        <v>244</v>
      </c>
      <c r="B260" s="62" t="s">
        <v>281</v>
      </c>
      <c r="C260" s="63">
        <v>1666</v>
      </c>
    </row>
    <row r="261" spans="1:3" ht="31.2" x14ac:dyDescent="0.3">
      <c r="A261" s="62">
        <f t="shared" si="6"/>
        <v>245</v>
      </c>
      <c r="B261" s="62" t="s">
        <v>282</v>
      </c>
      <c r="C261" s="63">
        <v>3637</v>
      </c>
    </row>
    <row r="262" spans="1:3" x14ac:dyDescent="0.3">
      <c r="A262" s="62">
        <f t="shared" si="6"/>
        <v>246</v>
      </c>
      <c r="B262" s="65" t="s">
        <v>321</v>
      </c>
      <c r="C262" s="50">
        <v>8001</v>
      </c>
    </row>
    <row r="263" spans="1:3" ht="15.75" customHeight="1" x14ac:dyDescent="0.3">
      <c r="A263" s="60" t="s">
        <v>75</v>
      </c>
      <c r="B263" s="60"/>
      <c r="C263" s="63"/>
    </row>
    <row r="264" spans="1:3" ht="31.2" x14ac:dyDescent="0.3">
      <c r="A264" s="62">
        <f>A262+1</f>
        <v>247</v>
      </c>
      <c r="B264" s="62" t="s">
        <v>348</v>
      </c>
      <c r="C264" s="63">
        <v>1805</v>
      </c>
    </row>
    <row r="265" spans="1:3" ht="31.2" x14ac:dyDescent="0.3">
      <c r="A265" s="62">
        <f>A264+1</f>
        <v>248</v>
      </c>
      <c r="B265" s="62" t="s">
        <v>76</v>
      </c>
      <c r="C265" s="63">
        <v>1254</v>
      </c>
    </row>
    <row r="266" spans="1:3" x14ac:dyDescent="0.3">
      <c r="A266" s="62">
        <f t="shared" ref="A266:A329" si="7">A265+1</f>
        <v>249</v>
      </c>
      <c r="B266" s="62" t="s">
        <v>77</v>
      </c>
      <c r="C266" s="63">
        <v>2444</v>
      </c>
    </row>
    <row r="267" spans="1:3" ht="31.2" x14ac:dyDescent="0.3">
      <c r="A267" s="62">
        <f t="shared" si="7"/>
        <v>250</v>
      </c>
      <c r="B267" s="62" t="s">
        <v>78</v>
      </c>
      <c r="C267" s="63">
        <v>403</v>
      </c>
    </row>
    <row r="268" spans="1:3" ht="46.8" x14ac:dyDescent="0.3">
      <c r="A268" s="62">
        <f t="shared" si="7"/>
        <v>251</v>
      </c>
      <c r="B268" s="62" t="s">
        <v>79</v>
      </c>
      <c r="C268" s="63">
        <v>920</v>
      </c>
    </row>
    <row r="269" spans="1:3" ht="33" customHeight="1" x14ac:dyDescent="0.3">
      <c r="A269" s="62">
        <f t="shared" si="7"/>
        <v>252</v>
      </c>
      <c r="B269" s="62" t="s">
        <v>316</v>
      </c>
      <c r="C269" s="63">
        <v>1380</v>
      </c>
    </row>
    <row r="270" spans="1:3" ht="31.2" x14ac:dyDescent="0.3">
      <c r="A270" s="62">
        <f t="shared" si="7"/>
        <v>253</v>
      </c>
      <c r="B270" s="62" t="s">
        <v>349</v>
      </c>
      <c r="C270" s="63">
        <v>1893</v>
      </c>
    </row>
    <row r="271" spans="1:3" ht="30.6" customHeight="1" x14ac:dyDescent="0.3">
      <c r="A271" s="62">
        <f t="shared" si="7"/>
        <v>254</v>
      </c>
      <c r="B271" s="62" t="s">
        <v>384</v>
      </c>
      <c r="C271" s="63">
        <v>1805</v>
      </c>
    </row>
    <row r="272" spans="1:3" ht="46.8" customHeight="1" x14ac:dyDescent="0.3">
      <c r="A272" s="62">
        <f t="shared" si="7"/>
        <v>255</v>
      </c>
      <c r="B272" s="62" t="s">
        <v>459</v>
      </c>
      <c r="C272" s="63">
        <v>3841</v>
      </c>
    </row>
    <row r="273" spans="1:3" ht="31.2" x14ac:dyDescent="0.3">
      <c r="A273" s="62">
        <f t="shared" si="7"/>
        <v>256</v>
      </c>
      <c r="B273" s="62" t="s">
        <v>334</v>
      </c>
      <c r="C273" s="63">
        <v>1692</v>
      </c>
    </row>
    <row r="274" spans="1:3" ht="31.2" x14ac:dyDescent="0.3">
      <c r="A274" s="62">
        <f t="shared" si="7"/>
        <v>257</v>
      </c>
      <c r="B274" s="62" t="s">
        <v>328</v>
      </c>
      <c r="C274" s="63">
        <v>1500</v>
      </c>
    </row>
    <row r="275" spans="1:3" ht="62.4" x14ac:dyDescent="0.3">
      <c r="A275" s="62">
        <f t="shared" si="7"/>
        <v>258</v>
      </c>
      <c r="B275" s="62" t="s">
        <v>437</v>
      </c>
      <c r="C275" s="63">
        <v>6631</v>
      </c>
    </row>
    <row r="276" spans="1:3" ht="46.8" x14ac:dyDescent="0.3">
      <c r="A276" s="62">
        <f t="shared" si="7"/>
        <v>259</v>
      </c>
      <c r="B276" s="62" t="s">
        <v>365</v>
      </c>
      <c r="C276" s="63">
        <v>2500</v>
      </c>
    </row>
    <row r="277" spans="1:3" x14ac:dyDescent="0.3">
      <c r="A277" s="62">
        <f t="shared" si="7"/>
        <v>260</v>
      </c>
      <c r="B277" s="62" t="s">
        <v>283</v>
      </c>
      <c r="C277" s="63"/>
    </row>
    <row r="278" spans="1:3" ht="31.2" x14ac:dyDescent="0.3">
      <c r="A278" s="62">
        <f t="shared" si="7"/>
        <v>261</v>
      </c>
      <c r="B278" s="62" t="s">
        <v>461</v>
      </c>
      <c r="C278" s="63">
        <v>6800</v>
      </c>
    </row>
    <row r="279" spans="1:3" ht="48" customHeight="1" x14ac:dyDescent="0.3">
      <c r="A279" s="62">
        <f t="shared" si="7"/>
        <v>262</v>
      </c>
      <c r="B279" s="62" t="s">
        <v>383</v>
      </c>
      <c r="C279" s="63">
        <v>3159</v>
      </c>
    </row>
    <row r="280" spans="1:3" ht="31.2" x14ac:dyDescent="0.3">
      <c r="A280" s="62">
        <f t="shared" si="7"/>
        <v>263</v>
      </c>
      <c r="B280" s="62" t="s">
        <v>186</v>
      </c>
      <c r="C280" s="63">
        <v>4187</v>
      </c>
    </row>
    <row r="281" spans="1:3" x14ac:dyDescent="0.3">
      <c r="A281" s="62">
        <f t="shared" si="7"/>
        <v>264</v>
      </c>
      <c r="B281" s="62" t="s">
        <v>80</v>
      </c>
      <c r="C281" s="63">
        <v>5929</v>
      </c>
    </row>
    <row r="282" spans="1:3" x14ac:dyDescent="0.3">
      <c r="A282" s="62">
        <f t="shared" si="7"/>
        <v>265</v>
      </c>
      <c r="B282" s="62" t="s">
        <v>220</v>
      </c>
      <c r="C282" s="63">
        <v>4663</v>
      </c>
    </row>
    <row r="283" spans="1:3" ht="78" customHeight="1" x14ac:dyDescent="0.3">
      <c r="A283" s="62">
        <f t="shared" si="7"/>
        <v>266</v>
      </c>
      <c r="B283" s="62" t="s">
        <v>457</v>
      </c>
      <c r="C283" s="63">
        <v>3335</v>
      </c>
    </row>
    <row r="284" spans="1:3" ht="31.2" x14ac:dyDescent="0.3">
      <c r="A284" s="62">
        <f t="shared" si="7"/>
        <v>267</v>
      </c>
      <c r="B284" s="62" t="s">
        <v>329</v>
      </c>
      <c r="C284" s="63">
        <v>2845</v>
      </c>
    </row>
    <row r="285" spans="1:3" ht="48" customHeight="1" x14ac:dyDescent="0.3">
      <c r="A285" s="62">
        <f t="shared" si="7"/>
        <v>268</v>
      </c>
      <c r="B285" s="62" t="s">
        <v>451</v>
      </c>
      <c r="C285" s="63">
        <v>5766</v>
      </c>
    </row>
    <row r="286" spans="1:3" x14ac:dyDescent="0.3">
      <c r="A286" s="62">
        <f t="shared" si="7"/>
        <v>269</v>
      </c>
      <c r="B286" s="62" t="s">
        <v>235</v>
      </c>
      <c r="C286" s="63">
        <v>5417</v>
      </c>
    </row>
    <row r="287" spans="1:3" x14ac:dyDescent="0.3">
      <c r="A287" s="62">
        <f t="shared" si="7"/>
        <v>270</v>
      </c>
      <c r="B287" s="62" t="s">
        <v>285</v>
      </c>
      <c r="C287" s="63">
        <v>1893</v>
      </c>
    </row>
    <row r="288" spans="1:3" ht="33.6" customHeight="1" x14ac:dyDescent="0.3">
      <c r="A288" s="62">
        <f t="shared" si="7"/>
        <v>271</v>
      </c>
      <c r="B288" s="62" t="s">
        <v>364</v>
      </c>
      <c r="C288" s="63">
        <v>6670</v>
      </c>
    </row>
    <row r="289" spans="1:3" ht="19.2" customHeight="1" x14ac:dyDescent="0.3">
      <c r="A289" s="62">
        <f t="shared" si="7"/>
        <v>272</v>
      </c>
      <c r="B289" s="62" t="s">
        <v>81</v>
      </c>
      <c r="C289" s="63">
        <v>1028</v>
      </c>
    </row>
    <row r="290" spans="1:3" ht="46.8" x14ac:dyDescent="0.3">
      <c r="A290" s="62">
        <f t="shared" si="7"/>
        <v>273</v>
      </c>
      <c r="B290" s="62" t="s">
        <v>200</v>
      </c>
      <c r="C290" s="63">
        <v>2206</v>
      </c>
    </row>
    <row r="291" spans="1:3" ht="31.2" x14ac:dyDescent="0.3">
      <c r="A291" s="62">
        <f t="shared" si="7"/>
        <v>274</v>
      </c>
      <c r="B291" s="62" t="s">
        <v>251</v>
      </c>
      <c r="C291" s="63">
        <v>11520</v>
      </c>
    </row>
    <row r="292" spans="1:3" ht="31.2" x14ac:dyDescent="0.3">
      <c r="A292" s="62">
        <f t="shared" si="7"/>
        <v>275</v>
      </c>
      <c r="B292" s="62" t="s">
        <v>332</v>
      </c>
      <c r="C292" s="63">
        <v>4500</v>
      </c>
    </row>
    <row r="293" spans="1:3" ht="97.2" customHeight="1" x14ac:dyDescent="0.3">
      <c r="A293" s="62">
        <f t="shared" si="7"/>
        <v>276</v>
      </c>
      <c r="B293" s="62" t="s">
        <v>286</v>
      </c>
      <c r="C293" s="63">
        <v>2921</v>
      </c>
    </row>
    <row r="294" spans="1:3" ht="45.6" customHeight="1" x14ac:dyDescent="0.3">
      <c r="A294" s="62">
        <f t="shared" si="7"/>
        <v>277</v>
      </c>
      <c r="B294" s="62" t="s">
        <v>362</v>
      </c>
      <c r="C294" s="63">
        <v>3084</v>
      </c>
    </row>
    <row r="295" spans="1:3" ht="126" customHeight="1" x14ac:dyDescent="0.3">
      <c r="A295" s="62">
        <f t="shared" si="7"/>
        <v>278</v>
      </c>
      <c r="B295" s="62" t="s">
        <v>454</v>
      </c>
      <c r="C295" s="63">
        <v>6418</v>
      </c>
    </row>
    <row r="296" spans="1:3" x14ac:dyDescent="0.3">
      <c r="A296" s="62">
        <f t="shared" si="7"/>
        <v>279</v>
      </c>
      <c r="B296" s="62" t="s">
        <v>284</v>
      </c>
      <c r="C296" s="63">
        <v>4462</v>
      </c>
    </row>
    <row r="297" spans="1:3" ht="33" customHeight="1" x14ac:dyDescent="0.3">
      <c r="A297" s="62">
        <f t="shared" si="7"/>
        <v>280</v>
      </c>
      <c r="B297" s="62" t="s">
        <v>226</v>
      </c>
      <c r="C297" s="63">
        <v>6644</v>
      </c>
    </row>
    <row r="298" spans="1:3" ht="31.2" x14ac:dyDescent="0.3">
      <c r="A298" s="62">
        <f t="shared" si="7"/>
        <v>281</v>
      </c>
      <c r="B298" s="62" t="s">
        <v>230</v>
      </c>
      <c r="C298" s="63">
        <v>4575</v>
      </c>
    </row>
    <row r="299" spans="1:3" ht="31.2" x14ac:dyDescent="0.3">
      <c r="A299" s="62">
        <f t="shared" si="7"/>
        <v>282</v>
      </c>
      <c r="B299" s="62" t="s">
        <v>222</v>
      </c>
      <c r="C299" s="63">
        <v>8123</v>
      </c>
    </row>
    <row r="300" spans="1:3" ht="31.2" x14ac:dyDescent="0.3">
      <c r="A300" s="62">
        <f t="shared" si="7"/>
        <v>283</v>
      </c>
      <c r="B300" s="62" t="s">
        <v>324</v>
      </c>
      <c r="C300" s="63">
        <v>1103</v>
      </c>
    </row>
    <row r="301" spans="1:3" ht="46.8" x14ac:dyDescent="0.3">
      <c r="A301" s="62">
        <f t="shared" si="7"/>
        <v>284</v>
      </c>
      <c r="B301" s="62" t="s">
        <v>416</v>
      </c>
      <c r="C301" s="63">
        <v>10316</v>
      </c>
    </row>
    <row r="302" spans="1:3" ht="31.2" x14ac:dyDescent="0.3">
      <c r="A302" s="62">
        <f t="shared" si="7"/>
        <v>285</v>
      </c>
      <c r="B302" s="62" t="s">
        <v>82</v>
      </c>
      <c r="C302" s="63">
        <v>1178</v>
      </c>
    </row>
    <row r="303" spans="1:3" ht="49.2" customHeight="1" x14ac:dyDescent="0.3">
      <c r="A303" s="62">
        <f t="shared" si="7"/>
        <v>286</v>
      </c>
      <c r="B303" s="62" t="s">
        <v>450</v>
      </c>
      <c r="C303" s="63">
        <v>10350</v>
      </c>
    </row>
    <row r="304" spans="1:3" ht="32.4" customHeight="1" x14ac:dyDescent="0.3">
      <c r="A304" s="62">
        <f t="shared" si="7"/>
        <v>287</v>
      </c>
      <c r="B304" s="62" t="s">
        <v>330</v>
      </c>
      <c r="C304" s="63">
        <v>8436</v>
      </c>
    </row>
    <row r="305" spans="1:3" ht="32.4" customHeight="1" x14ac:dyDescent="0.3">
      <c r="A305" s="62">
        <f t="shared" si="7"/>
        <v>288</v>
      </c>
      <c r="B305" s="62" t="s">
        <v>396</v>
      </c>
      <c r="C305" s="63">
        <v>11683</v>
      </c>
    </row>
    <row r="306" spans="1:3" ht="36" customHeight="1" x14ac:dyDescent="0.3">
      <c r="A306" s="62">
        <f t="shared" si="7"/>
        <v>289</v>
      </c>
      <c r="B306" s="62" t="s">
        <v>318</v>
      </c>
      <c r="C306" s="63">
        <v>12685</v>
      </c>
    </row>
    <row r="307" spans="1:3" ht="85.8" customHeight="1" x14ac:dyDescent="0.3">
      <c r="A307" s="62">
        <f t="shared" si="7"/>
        <v>290</v>
      </c>
      <c r="B307" s="62" t="s">
        <v>462</v>
      </c>
      <c r="C307" s="63">
        <v>13738</v>
      </c>
    </row>
    <row r="308" spans="1:3" ht="33" customHeight="1" x14ac:dyDescent="0.3">
      <c r="A308" s="62">
        <f t="shared" si="7"/>
        <v>291</v>
      </c>
      <c r="B308" s="62" t="s">
        <v>417</v>
      </c>
      <c r="C308" s="63">
        <v>18126</v>
      </c>
    </row>
    <row r="309" spans="1:3" ht="18.75" customHeight="1" x14ac:dyDescent="0.3">
      <c r="A309" s="62">
        <f t="shared" si="7"/>
        <v>292</v>
      </c>
      <c r="B309" s="62" t="s">
        <v>221</v>
      </c>
      <c r="C309" s="63">
        <v>20620</v>
      </c>
    </row>
    <row r="310" spans="1:3" x14ac:dyDescent="0.3">
      <c r="A310" s="62">
        <f t="shared" si="7"/>
        <v>293</v>
      </c>
      <c r="B310" s="62" t="s">
        <v>184</v>
      </c>
      <c r="C310" s="63">
        <v>17123</v>
      </c>
    </row>
    <row r="311" spans="1:3" ht="16.2" customHeight="1" x14ac:dyDescent="0.3">
      <c r="A311" s="62">
        <f t="shared" si="7"/>
        <v>294</v>
      </c>
      <c r="B311" s="62" t="s">
        <v>336</v>
      </c>
      <c r="C311" s="63">
        <v>8624</v>
      </c>
    </row>
    <row r="312" spans="1:3" x14ac:dyDescent="0.3">
      <c r="A312" s="62">
        <f t="shared" si="7"/>
        <v>295</v>
      </c>
      <c r="B312" s="62" t="s">
        <v>185</v>
      </c>
      <c r="C312" s="63">
        <v>15619</v>
      </c>
    </row>
    <row r="313" spans="1:3" ht="46.8" x14ac:dyDescent="0.3">
      <c r="A313" s="62">
        <f t="shared" si="7"/>
        <v>296</v>
      </c>
      <c r="B313" s="62" t="s">
        <v>344</v>
      </c>
      <c r="C313" s="63">
        <v>6819</v>
      </c>
    </row>
    <row r="314" spans="1:3" ht="46.8" x14ac:dyDescent="0.3">
      <c r="A314" s="62">
        <f t="shared" si="7"/>
        <v>297</v>
      </c>
      <c r="B314" s="62" t="s">
        <v>231</v>
      </c>
      <c r="C314" s="63">
        <v>15431</v>
      </c>
    </row>
    <row r="315" spans="1:3" ht="31.2" x14ac:dyDescent="0.3">
      <c r="A315" s="62">
        <f t="shared" si="7"/>
        <v>298</v>
      </c>
      <c r="B315" s="62" t="s">
        <v>436</v>
      </c>
      <c r="C315" s="63">
        <v>17123</v>
      </c>
    </row>
    <row r="316" spans="1:3" ht="46.8" x14ac:dyDescent="0.3">
      <c r="A316" s="62">
        <f t="shared" si="7"/>
        <v>299</v>
      </c>
      <c r="B316" s="62" t="s">
        <v>341</v>
      </c>
      <c r="C316" s="63">
        <v>7070</v>
      </c>
    </row>
    <row r="317" spans="1:3" x14ac:dyDescent="0.3">
      <c r="A317" s="62">
        <f t="shared" si="7"/>
        <v>300</v>
      </c>
      <c r="B317" s="62" t="s">
        <v>83</v>
      </c>
      <c r="C317" s="63">
        <v>5528</v>
      </c>
    </row>
    <row r="318" spans="1:3" x14ac:dyDescent="0.3">
      <c r="A318" s="62">
        <f t="shared" si="7"/>
        <v>301</v>
      </c>
      <c r="B318" s="62" t="s">
        <v>84</v>
      </c>
      <c r="C318" s="63">
        <v>1265</v>
      </c>
    </row>
    <row r="319" spans="1:3" ht="31.2" x14ac:dyDescent="0.3">
      <c r="A319" s="62">
        <f t="shared" si="7"/>
        <v>302</v>
      </c>
      <c r="B319" s="62" t="s">
        <v>287</v>
      </c>
      <c r="C319" s="63">
        <v>1579</v>
      </c>
    </row>
    <row r="320" spans="1:3" x14ac:dyDescent="0.3">
      <c r="A320" s="62">
        <f t="shared" si="7"/>
        <v>303</v>
      </c>
      <c r="B320" s="62" t="s">
        <v>85</v>
      </c>
      <c r="C320" s="63">
        <v>1492</v>
      </c>
    </row>
    <row r="321" spans="1:3" x14ac:dyDescent="0.3">
      <c r="A321" s="62">
        <f t="shared" si="7"/>
        <v>304</v>
      </c>
      <c r="B321" s="62" t="s">
        <v>398</v>
      </c>
      <c r="C321" s="63">
        <v>3450</v>
      </c>
    </row>
    <row r="322" spans="1:3" ht="31.2" x14ac:dyDescent="0.3">
      <c r="A322" s="62">
        <f t="shared" si="7"/>
        <v>305</v>
      </c>
      <c r="B322" s="62" t="s">
        <v>288</v>
      </c>
      <c r="C322" s="63">
        <v>2131</v>
      </c>
    </row>
    <row r="323" spans="1:3" x14ac:dyDescent="0.3">
      <c r="A323" s="62">
        <f t="shared" si="7"/>
        <v>306</v>
      </c>
      <c r="B323" s="62" t="s">
        <v>421</v>
      </c>
      <c r="C323" s="63">
        <v>978</v>
      </c>
    </row>
    <row r="324" spans="1:3" x14ac:dyDescent="0.3">
      <c r="A324" s="62">
        <f t="shared" si="7"/>
        <v>307</v>
      </c>
      <c r="B324" s="62" t="s">
        <v>382</v>
      </c>
      <c r="C324" s="63">
        <v>1265</v>
      </c>
    </row>
    <row r="325" spans="1:3" x14ac:dyDescent="0.3">
      <c r="A325" s="62">
        <f t="shared" si="7"/>
        <v>308</v>
      </c>
      <c r="B325" s="62" t="s">
        <v>86</v>
      </c>
      <c r="C325" s="63">
        <v>1805</v>
      </c>
    </row>
    <row r="326" spans="1:3" x14ac:dyDescent="0.3">
      <c r="A326" s="62">
        <f t="shared" si="7"/>
        <v>309</v>
      </c>
      <c r="B326" s="62" t="s">
        <v>87</v>
      </c>
      <c r="C326" s="63">
        <v>3710</v>
      </c>
    </row>
    <row r="327" spans="1:3" x14ac:dyDescent="0.3">
      <c r="A327" s="62">
        <f t="shared" si="7"/>
        <v>310</v>
      </c>
      <c r="B327" s="62" t="s">
        <v>204</v>
      </c>
      <c r="C327" s="63">
        <v>4500</v>
      </c>
    </row>
    <row r="328" spans="1:3" x14ac:dyDescent="0.3">
      <c r="A328" s="62">
        <f t="shared" si="7"/>
        <v>311</v>
      </c>
      <c r="B328" s="62" t="s">
        <v>88</v>
      </c>
      <c r="C328" s="63">
        <v>3710</v>
      </c>
    </row>
    <row r="329" spans="1:3" ht="31.2" x14ac:dyDescent="0.3">
      <c r="A329" s="62">
        <f t="shared" si="7"/>
        <v>312</v>
      </c>
      <c r="B329" s="62" t="s">
        <v>289</v>
      </c>
      <c r="C329" s="63">
        <v>865</v>
      </c>
    </row>
    <row r="330" spans="1:3" ht="31.2" x14ac:dyDescent="0.3">
      <c r="A330" s="62">
        <f t="shared" ref="A330:A393" si="8">A329+1</f>
        <v>313</v>
      </c>
      <c r="B330" s="62" t="s">
        <v>89</v>
      </c>
      <c r="C330" s="63">
        <v>10592</v>
      </c>
    </row>
    <row r="331" spans="1:3" ht="31.2" x14ac:dyDescent="0.3">
      <c r="A331" s="62">
        <f t="shared" si="8"/>
        <v>314</v>
      </c>
      <c r="B331" s="62" t="s">
        <v>90</v>
      </c>
      <c r="C331" s="63">
        <v>5929</v>
      </c>
    </row>
    <row r="332" spans="1:3" ht="33" customHeight="1" x14ac:dyDescent="0.3">
      <c r="A332" s="62">
        <f t="shared" si="8"/>
        <v>315</v>
      </c>
      <c r="B332" s="62" t="s">
        <v>333</v>
      </c>
      <c r="C332" s="63">
        <v>3134</v>
      </c>
    </row>
    <row r="333" spans="1:3" x14ac:dyDescent="0.3">
      <c r="A333" s="62">
        <f t="shared" si="8"/>
        <v>316</v>
      </c>
      <c r="B333" s="62" t="s">
        <v>388</v>
      </c>
      <c r="C333" s="63">
        <v>7475</v>
      </c>
    </row>
    <row r="334" spans="1:3" ht="16.8" customHeight="1" x14ac:dyDescent="0.3">
      <c r="A334" s="62">
        <f t="shared" si="8"/>
        <v>317</v>
      </c>
      <c r="B334" s="62" t="s">
        <v>91</v>
      </c>
      <c r="C334" s="63">
        <v>1254</v>
      </c>
    </row>
    <row r="335" spans="1:3" ht="80.400000000000006" customHeight="1" x14ac:dyDescent="0.3">
      <c r="A335" s="62">
        <f t="shared" si="8"/>
        <v>318</v>
      </c>
      <c r="B335" s="62" t="s">
        <v>464</v>
      </c>
      <c r="C335" s="63">
        <v>1178</v>
      </c>
    </row>
    <row r="336" spans="1:3" ht="16.8" customHeight="1" x14ac:dyDescent="0.3">
      <c r="A336" s="62">
        <f t="shared" si="8"/>
        <v>319</v>
      </c>
      <c r="B336" s="62" t="s">
        <v>92</v>
      </c>
      <c r="C336" s="63">
        <v>3000</v>
      </c>
    </row>
    <row r="337" spans="1:3" ht="64.8" customHeight="1" x14ac:dyDescent="0.3">
      <c r="A337" s="62">
        <f t="shared" si="8"/>
        <v>320</v>
      </c>
      <c r="B337" s="62" t="s">
        <v>439</v>
      </c>
      <c r="C337" s="63">
        <v>2300</v>
      </c>
    </row>
    <row r="338" spans="1:3" ht="33.6" customHeight="1" x14ac:dyDescent="0.3">
      <c r="A338" s="62">
        <f t="shared" si="8"/>
        <v>321</v>
      </c>
      <c r="B338" s="62" t="s">
        <v>455</v>
      </c>
      <c r="C338" s="63">
        <v>5315</v>
      </c>
    </row>
    <row r="339" spans="1:3" x14ac:dyDescent="0.3">
      <c r="A339" s="62">
        <f t="shared" si="8"/>
        <v>322</v>
      </c>
      <c r="B339" s="62" t="s">
        <v>431</v>
      </c>
      <c r="C339" s="63">
        <v>2783</v>
      </c>
    </row>
    <row r="340" spans="1:3" ht="50.25" customHeight="1" x14ac:dyDescent="0.3">
      <c r="A340" s="62">
        <f t="shared" si="8"/>
        <v>323</v>
      </c>
      <c r="B340" s="62" t="s">
        <v>434</v>
      </c>
      <c r="C340" s="63">
        <v>2300</v>
      </c>
    </row>
    <row r="341" spans="1:3" ht="78" customHeight="1" x14ac:dyDescent="0.3">
      <c r="A341" s="62">
        <f t="shared" si="8"/>
        <v>324</v>
      </c>
      <c r="B341" s="62" t="s">
        <v>453</v>
      </c>
      <c r="C341" s="63">
        <v>4600</v>
      </c>
    </row>
    <row r="342" spans="1:3" x14ac:dyDescent="0.3">
      <c r="A342" s="62">
        <f t="shared" si="8"/>
        <v>325</v>
      </c>
      <c r="B342" s="62" t="s">
        <v>290</v>
      </c>
      <c r="C342" s="63">
        <v>2845</v>
      </c>
    </row>
    <row r="343" spans="1:3" ht="31.2" x14ac:dyDescent="0.3">
      <c r="A343" s="62">
        <f t="shared" si="8"/>
        <v>326</v>
      </c>
      <c r="B343" s="62" t="s">
        <v>443</v>
      </c>
      <c r="C343" s="63">
        <v>5315</v>
      </c>
    </row>
    <row r="344" spans="1:3" x14ac:dyDescent="0.3">
      <c r="A344" s="62">
        <f t="shared" si="8"/>
        <v>327</v>
      </c>
      <c r="B344" s="62" t="s">
        <v>291</v>
      </c>
      <c r="C344" s="63">
        <v>2056</v>
      </c>
    </row>
    <row r="345" spans="1:3" ht="34.200000000000003" customHeight="1" x14ac:dyDescent="0.3">
      <c r="A345" s="62">
        <f t="shared" si="8"/>
        <v>328</v>
      </c>
      <c r="B345" s="62" t="s">
        <v>338</v>
      </c>
      <c r="C345" s="63">
        <v>6899.9999999999991</v>
      </c>
    </row>
    <row r="346" spans="1:3" x14ac:dyDescent="0.3">
      <c r="A346" s="62">
        <f t="shared" si="8"/>
        <v>329</v>
      </c>
      <c r="B346" s="62" t="s">
        <v>460</v>
      </c>
      <c r="C346" s="63">
        <v>3635</v>
      </c>
    </row>
    <row r="347" spans="1:3" x14ac:dyDescent="0.3">
      <c r="A347" s="62">
        <f t="shared" si="8"/>
        <v>330</v>
      </c>
      <c r="B347" s="62" t="s">
        <v>424</v>
      </c>
      <c r="C347" s="63">
        <v>3234</v>
      </c>
    </row>
    <row r="348" spans="1:3" x14ac:dyDescent="0.3">
      <c r="A348" s="62">
        <f t="shared" si="8"/>
        <v>331</v>
      </c>
      <c r="B348" s="62" t="s">
        <v>93</v>
      </c>
      <c r="C348" s="63">
        <v>3873</v>
      </c>
    </row>
    <row r="349" spans="1:3" ht="19.2" customHeight="1" x14ac:dyDescent="0.3">
      <c r="A349" s="62">
        <f t="shared" si="8"/>
        <v>332</v>
      </c>
      <c r="B349" s="62" t="s">
        <v>458</v>
      </c>
      <c r="C349" s="63">
        <v>9200</v>
      </c>
    </row>
    <row r="350" spans="1:3" x14ac:dyDescent="0.3">
      <c r="A350" s="62">
        <f t="shared" si="8"/>
        <v>333</v>
      </c>
      <c r="B350" s="62" t="s">
        <v>191</v>
      </c>
      <c r="C350" s="63">
        <v>230</v>
      </c>
    </row>
    <row r="351" spans="1:3" x14ac:dyDescent="0.3">
      <c r="A351" s="62">
        <f t="shared" si="8"/>
        <v>334</v>
      </c>
      <c r="B351" s="62" t="s">
        <v>192</v>
      </c>
      <c r="C351" s="63">
        <v>1035</v>
      </c>
    </row>
    <row r="352" spans="1:3" x14ac:dyDescent="0.3">
      <c r="A352" s="62">
        <f t="shared" si="8"/>
        <v>335</v>
      </c>
      <c r="B352" s="62" t="s">
        <v>195</v>
      </c>
      <c r="C352" s="63">
        <v>748</v>
      </c>
    </row>
    <row r="353" spans="1:3" ht="31.2" x14ac:dyDescent="0.3">
      <c r="A353" s="62">
        <f t="shared" si="8"/>
        <v>336</v>
      </c>
      <c r="B353" s="62" t="s">
        <v>196</v>
      </c>
      <c r="C353" s="63">
        <v>1690</v>
      </c>
    </row>
    <row r="354" spans="1:3" x14ac:dyDescent="0.3">
      <c r="A354" s="62">
        <f t="shared" si="8"/>
        <v>337</v>
      </c>
      <c r="B354" s="62" t="s">
        <v>193</v>
      </c>
      <c r="C354" s="63">
        <v>460</v>
      </c>
    </row>
    <row r="355" spans="1:3" x14ac:dyDescent="0.3">
      <c r="A355" s="62">
        <f t="shared" si="8"/>
        <v>338</v>
      </c>
      <c r="B355" s="62" t="s">
        <v>194</v>
      </c>
      <c r="C355" s="63">
        <v>2070</v>
      </c>
    </row>
    <row r="356" spans="1:3" ht="31.2" x14ac:dyDescent="0.3">
      <c r="A356" s="62">
        <f t="shared" si="8"/>
        <v>339</v>
      </c>
      <c r="B356" s="62" t="s">
        <v>293</v>
      </c>
      <c r="C356" s="63">
        <v>1542</v>
      </c>
    </row>
    <row r="357" spans="1:3" ht="31.2" x14ac:dyDescent="0.3">
      <c r="A357" s="62">
        <f t="shared" si="8"/>
        <v>340</v>
      </c>
      <c r="B357" s="62" t="s">
        <v>294</v>
      </c>
      <c r="C357" s="63">
        <v>2557</v>
      </c>
    </row>
    <row r="358" spans="1:3" ht="31.2" x14ac:dyDescent="0.3">
      <c r="A358" s="62">
        <f t="shared" si="8"/>
        <v>341</v>
      </c>
      <c r="B358" s="62" t="s">
        <v>445</v>
      </c>
      <c r="C358" s="63">
        <v>1730</v>
      </c>
    </row>
    <row r="359" spans="1:3" ht="32.4" customHeight="1" x14ac:dyDescent="0.3">
      <c r="A359" s="62">
        <f t="shared" si="8"/>
        <v>342</v>
      </c>
      <c r="B359" s="62" t="s">
        <v>444</v>
      </c>
      <c r="C359" s="63">
        <v>3247</v>
      </c>
    </row>
    <row r="360" spans="1:3" ht="33.75" customHeight="1" x14ac:dyDescent="0.3">
      <c r="A360" s="62">
        <f t="shared" si="8"/>
        <v>343</v>
      </c>
      <c r="B360" s="62" t="s">
        <v>95</v>
      </c>
      <c r="C360" s="63">
        <v>8135</v>
      </c>
    </row>
    <row r="361" spans="1:3" ht="46.8" x14ac:dyDescent="0.3">
      <c r="A361" s="62">
        <f t="shared" si="8"/>
        <v>344</v>
      </c>
      <c r="B361" s="62" t="s">
        <v>340</v>
      </c>
      <c r="C361" s="63">
        <v>36928</v>
      </c>
    </row>
    <row r="362" spans="1:3" ht="32.4" customHeight="1" x14ac:dyDescent="0.3">
      <c r="A362" s="62">
        <f t="shared" si="8"/>
        <v>345</v>
      </c>
      <c r="B362" s="62" t="s">
        <v>94</v>
      </c>
      <c r="C362" s="63">
        <v>4726</v>
      </c>
    </row>
    <row r="363" spans="1:3" ht="32.4" customHeight="1" x14ac:dyDescent="0.3">
      <c r="A363" s="62">
        <f t="shared" si="8"/>
        <v>346</v>
      </c>
      <c r="B363" s="62" t="s">
        <v>448</v>
      </c>
      <c r="C363" s="63">
        <v>1380</v>
      </c>
    </row>
    <row r="364" spans="1:3" ht="17.399999999999999" customHeight="1" x14ac:dyDescent="0.3">
      <c r="A364" s="62">
        <f t="shared" si="8"/>
        <v>347</v>
      </c>
      <c r="B364" s="62" t="s">
        <v>292</v>
      </c>
      <c r="C364" s="63">
        <v>13801</v>
      </c>
    </row>
    <row r="365" spans="1:3" ht="18.75" customHeight="1" x14ac:dyDescent="0.3">
      <c r="A365" s="62">
        <f t="shared" si="8"/>
        <v>348</v>
      </c>
      <c r="B365" s="62" t="s">
        <v>250</v>
      </c>
      <c r="C365" s="63">
        <v>9802</v>
      </c>
    </row>
    <row r="366" spans="1:3" ht="33.6" customHeight="1" x14ac:dyDescent="0.3">
      <c r="A366" s="62">
        <f t="shared" si="8"/>
        <v>349</v>
      </c>
      <c r="B366" s="62" t="s">
        <v>441</v>
      </c>
      <c r="C366" s="63">
        <v>15493</v>
      </c>
    </row>
    <row r="367" spans="1:3" ht="31.2" x14ac:dyDescent="0.3">
      <c r="A367" s="62">
        <f t="shared" si="8"/>
        <v>350</v>
      </c>
      <c r="B367" s="62" t="s">
        <v>390</v>
      </c>
      <c r="C367" s="63">
        <v>18803</v>
      </c>
    </row>
    <row r="368" spans="1:3" ht="46.8" x14ac:dyDescent="0.3">
      <c r="A368" s="62">
        <f t="shared" si="8"/>
        <v>351</v>
      </c>
      <c r="B368" s="62" t="s">
        <v>446</v>
      </c>
      <c r="C368" s="63">
        <v>4726</v>
      </c>
    </row>
    <row r="369" spans="1:3" ht="48" customHeight="1" x14ac:dyDescent="0.3">
      <c r="A369" s="62">
        <f t="shared" si="8"/>
        <v>352</v>
      </c>
      <c r="B369" s="62" t="s">
        <v>347</v>
      </c>
      <c r="C369" s="63">
        <v>7082</v>
      </c>
    </row>
    <row r="370" spans="1:3" ht="48" customHeight="1" x14ac:dyDescent="0.3">
      <c r="A370" s="62">
        <f t="shared" si="8"/>
        <v>353</v>
      </c>
      <c r="B370" s="62" t="s">
        <v>419</v>
      </c>
      <c r="C370" s="63">
        <v>12650</v>
      </c>
    </row>
    <row r="371" spans="1:3" x14ac:dyDescent="0.3">
      <c r="A371" s="62">
        <f t="shared" si="8"/>
        <v>354</v>
      </c>
      <c r="B371" s="62" t="s">
        <v>295</v>
      </c>
      <c r="C371" s="63">
        <v>11500</v>
      </c>
    </row>
    <row r="372" spans="1:3" ht="19.2" customHeight="1" x14ac:dyDescent="0.3">
      <c r="A372" s="62">
        <f t="shared" si="8"/>
        <v>355</v>
      </c>
      <c r="B372" s="62" t="s">
        <v>296</v>
      </c>
      <c r="C372" s="63">
        <v>6167</v>
      </c>
    </row>
    <row r="373" spans="1:3" x14ac:dyDescent="0.3">
      <c r="A373" s="62">
        <f t="shared" si="8"/>
        <v>356</v>
      </c>
      <c r="B373" s="62" t="s">
        <v>96</v>
      </c>
      <c r="C373" s="63">
        <v>8223</v>
      </c>
    </row>
    <row r="374" spans="1:3" ht="18" customHeight="1" x14ac:dyDescent="0.3">
      <c r="A374" s="62">
        <f t="shared" si="8"/>
        <v>357</v>
      </c>
      <c r="B374" s="62" t="s">
        <v>97</v>
      </c>
      <c r="C374" s="63">
        <v>14390</v>
      </c>
    </row>
    <row r="375" spans="1:3" x14ac:dyDescent="0.3">
      <c r="A375" s="62">
        <f t="shared" si="8"/>
        <v>358</v>
      </c>
      <c r="B375" s="62" t="s">
        <v>98</v>
      </c>
      <c r="C375" s="63">
        <v>18502</v>
      </c>
    </row>
    <row r="376" spans="1:3" x14ac:dyDescent="0.3">
      <c r="A376" s="62">
        <f t="shared" si="8"/>
        <v>359</v>
      </c>
      <c r="B376" s="62" t="s">
        <v>99</v>
      </c>
      <c r="C376" s="63">
        <v>20557</v>
      </c>
    </row>
    <row r="377" spans="1:3" x14ac:dyDescent="0.3">
      <c r="A377" s="62">
        <f t="shared" si="8"/>
        <v>360</v>
      </c>
      <c r="B377" s="62" t="s">
        <v>100</v>
      </c>
      <c r="C377" s="63">
        <v>24669</v>
      </c>
    </row>
    <row r="378" spans="1:3" ht="31.2" x14ac:dyDescent="0.3">
      <c r="A378" s="62">
        <f t="shared" si="8"/>
        <v>361</v>
      </c>
      <c r="B378" s="62" t="s">
        <v>297</v>
      </c>
      <c r="C378" s="63">
        <v>627</v>
      </c>
    </row>
    <row r="379" spans="1:3" ht="46.8" x14ac:dyDescent="0.3">
      <c r="A379" s="62">
        <f t="shared" si="8"/>
        <v>362</v>
      </c>
      <c r="B379" s="62" t="s">
        <v>319</v>
      </c>
      <c r="C379" s="63">
        <v>1191</v>
      </c>
    </row>
    <row r="380" spans="1:3" x14ac:dyDescent="0.3">
      <c r="A380" s="62">
        <f t="shared" si="8"/>
        <v>363</v>
      </c>
      <c r="B380" s="62" t="s">
        <v>101</v>
      </c>
      <c r="C380" s="63">
        <v>1918</v>
      </c>
    </row>
    <row r="381" spans="1:3" x14ac:dyDescent="0.3">
      <c r="A381" s="62">
        <f t="shared" si="8"/>
        <v>364</v>
      </c>
      <c r="B381" s="62" t="s">
        <v>102</v>
      </c>
      <c r="C381" s="63">
        <v>5628</v>
      </c>
    </row>
    <row r="382" spans="1:3" ht="18.600000000000001" customHeight="1" x14ac:dyDescent="0.3">
      <c r="A382" s="62">
        <f t="shared" si="8"/>
        <v>365</v>
      </c>
      <c r="B382" s="62" t="s">
        <v>103</v>
      </c>
      <c r="C382" s="63">
        <v>9376</v>
      </c>
    </row>
    <row r="383" spans="1:3" ht="17.399999999999999" customHeight="1" x14ac:dyDescent="0.3">
      <c r="A383" s="62">
        <f t="shared" si="8"/>
        <v>366</v>
      </c>
      <c r="B383" s="62" t="s">
        <v>104</v>
      </c>
      <c r="C383" s="63">
        <v>14302</v>
      </c>
    </row>
    <row r="384" spans="1:3" x14ac:dyDescent="0.3">
      <c r="A384" s="62">
        <f t="shared" si="8"/>
        <v>367</v>
      </c>
      <c r="B384" s="62" t="s">
        <v>105</v>
      </c>
      <c r="C384" s="63">
        <v>8223</v>
      </c>
    </row>
    <row r="385" spans="1:3" x14ac:dyDescent="0.3">
      <c r="A385" s="62">
        <f t="shared" si="8"/>
        <v>368</v>
      </c>
      <c r="B385" s="62" t="s">
        <v>106</v>
      </c>
      <c r="C385" s="63">
        <v>12334</v>
      </c>
    </row>
    <row r="386" spans="1:3" x14ac:dyDescent="0.3">
      <c r="A386" s="62">
        <f t="shared" si="8"/>
        <v>369</v>
      </c>
      <c r="B386" s="62" t="s">
        <v>107</v>
      </c>
      <c r="C386" s="63">
        <v>16446</v>
      </c>
    </row>
    <row r="387" spans="1:3" x14ac:dyDescent="0.3">
      <c r="A387" s="62">
        <f t="shared" si="8"/>
        <v>370</v>
      </c>
      <c r="B387" s="62" t="s">
        <v>108</v>
      </c>
      <c r="C387" s="63">
        <v>20557</v>
      </c>
    </row>
    <row r="388" spans="1:3" x14ac:dyDescent="0.3">
      <c r="A388" s="62">
        <f t="shared" si="8"/>
        <v>371</v>
      </c>
      <c r="B388" s="62" t="s">
        <v>109</v>
      </c>
      <c r="C388" s="63">
        <v>30836</v>
      </c>
    </row>
    <row r="389" spans="1:3" x14ac:dyDescent="0.3">
      <c r="A389" s="62">
        <f t="shared" si="8"/>
        <v>372</v>
      </c>
      <c r="B389" s="62" t="s">
        <v>298</v>
      </c>
      <c r="C389" s="63">
        <v>2921</v>
      </c>
    </row>
    <row r="390" spans="1:3" x14ac:dyDescent="0.3">
      <c r="A390" s="62">
        <f t="shared" si="8"/>
        <v>373</v>
      </c>
      <c r="B390" s="62" t="s">
        <v>299</v>
      </c>
      <c r="C390" s="63">
        <v>1579</v>
      </c>
    </row>
    <row r="391" spans="1:3" x14ac:dyDescent="0.3">
      <c r="A391" s="62">
        <f t="shared" si="8"/>
        <v>374</v>
      </c>
      <c r="B391" s="62" t="s">
        <v>300</v>
      </c>
      <c r="C391" s="63">
        <v>2131</v>
      </c>
    </row>
    <row r="392" spans="1:3" x14ac:dyDescent="0.3">
      <c r="A392" s="62">
        <f t="shared" si="8"/>
        <v>375</v>
      </c>
      <c r="B392" s="62" t="s">
        <v>301</v>
      </c>
      <c r="C392" s="63">
        <v>1968</v>
      </c>
    </row>
    <row r="393" spans="1:3" x14ac:dyDescent="0.3">
      <c r="A393" s="62">
        <f t="shared" si="8"/>
        <v>376</v>
      </c>
      <c r="B393" s="62" t="s">
        <v>302</v>
      </c>
      <c r="C393" s="63">
        <v>8612</v>
      </c>
    </row>
    <row r="394" spans="1:3" x14ac:dyDescent="0.3">
      <c r="A394" s="62">
        <f t="shared" ref="A394:A419" si="9">A393+1</f>
        <v>377</v>
      </c>
      <c r="B394" s="62" t="s">
        <v>303</v>
      </c>
      <c r="C394" s="63">
        <v>4976</v>
      </c>
    </row>
    <row r="395" spans="1:3" x14ac:dyDescent="0.3">
      <c r="A395" s="62">
        <f t="shared" si="9"/>
        <v>378</v>
      </c>
      <c r="B395" s="62" t="s">
        <v>304</v>
      </c>
      <c r="C395" s="63">
        <v>12848</v>
      </c>
    </row>
    <row r="396" spans="1:3" ht="46.8" x14ac:dyDescent="0.3">
      <c r="A396" s="62">
        <f t="shared" si="9"/>
        <v>379</v>
      </c>
      <c r="B396" s="62" t="s">
        <v>345</v>
      </c>
      <c r="C396" s="63">
        <v>5175</v>
      </c>
    </row>
    <row r="397" spans="1:3" x14ac:dyDescent="0.3">
      <c r="A397" s="62">
        <f t="shared" si="9"/>
        <v>380</v>
      </c>
      <c r="B397" s="62" t="s">
        <v>110</v>
      </c>
      <c r="C397" s="63">
        <v>5139</v>
      </c>
    </row>
    <row r="398" spans="1:3" x14ac:dyDescent="0.3">
      <c r="A398" s="62">
        <f t="shared" si="9"/>
        <v>381</v>
      </c>
      <c r="B398" s="62" t="s">
        <v>111</v>
      </c>
      <c r="C398" s="63">
        <v>5139</v>
      </c>
    </row>
    <row r="399" spans="1:3" x14ac:dyDescent="0.3">
      <c r="A399" s="62">
        <f t="shared" si="9"/>
        <v>382</v>
      </c>
      <c r="B399" s="62" t="s">
        <v>112</v>
      </c>
      <c r="C399" s="63">
        <v>5139</v>
      </c>
    </row>
    <row r="400" spans="1:3" x14ac:dyDescent="0.3">
      <c r="A400" s="62">
        <f t="shared" si="9"/>
        <v>383</v>
      </c>
      <c r="B400" s="62" t="s">
        <v>113</v>
      </c>
      <c r="C400" s="63">
        <v>4600</v>
      </c>
    </row>
    <row r="401" spans="1:3" ht="48" customHeight="1" x14ac:dyDescent="0.3">
      <c r="A401" s="62">
        <f t="shared" si="9"/>
        <v>384</v>
      </c>
      <c r="B401" s="62" t="s">
        <v>425</v>
      </c>
      <c r="C401" s="63">
        <v>9200</v>
      </c>
    </row>
    <row r="402" spans="1:3" x14ac:dyDescent="0.3">
      <c r="A402" s="62">
        <f t="shared" si="9"/>
        <v>385</v>
      </c>
      <c r="B402" s="62" t="s">
        <v>229</v>
      </c>
      <c r="C402" s="63">
        <v>9568</v>
      </c>
    </row>
    <row r="403" spans="1:3" x14ac:dyDescent="0.3">
      <c r="A403" s="62">
        <f t="shared" si="9"/>
        <v>386</v>
      </c>
      <c r="B403" s="62" t="s">
        <v>232</v>
      </c>
      <c r="C403" s="63">
        <v>10661</v>
      </c>
    </row>
    <row r="404" spans="1:3" x14ac:dyDescent="0.3">
      <c r="A404" s="62">
        <f t="shared" si="9"/>
        <v>387</v>
      </c>
      <c r="B404" s="62" t="s">
        <v>228</v>
      </c>
      <c r="C404" s="63">
        <v>11822</v>
      </c>
    </row>
    <row r="405" spans="1:3" x14ac:dyDescent="0.3">
      <c r="A405" s="62">
        <f t="shared" si="9"/>
        <v>388</v>
      </c>
      <c r="B405" s="62" t="s">
        <v>114</v>
      </c>
      <c r="C405" s="63">
        <v>5072</v>
      </c>
    </row>
    <row r="406" spans="1:3" ht="31.2" x14ac:dyDescent="0.3">
      <c r="A406" s="62">
        <f t="shared" si="9"/>
        <v>389</v>
      </c>
      <c r="B406" s="62" t="s">
        <v>203</v>
      </c>
      <c r="C406" s="63">
        <v>6164</v>
      </c>
    </row>
    <row r="407" spans="1:3" ht="31.2" x14ac:dyDescent="0.3">
      <c r="A407" s="62">
        <f t="shared" si="9"/>
        <v>390</v>
      </c>
      <c r="B407" s="62" t="s">
        <v>322</v>
      </c>
      <c r="C407" s="63">
        <v>7326</v>
      </c>
    </row>
    <row r="408" spans="1:3" ht="34.200000000000003" customHeight="1" x14ac:dyDescent="0.3">
      <c r="A408" s="62">
        <f t="shared" si="9"/>
        <v>391</v>
      </c>
      <c r="B408" s="62" t="s">
        <v>428</v>
      </c>
      <c r="C408" s="63">
        <v>8487</v>
      </c>
    </row>
    <row r="409" spans="1:3" x14ac:dyDescent="0.3">
      <c r="A409" s="62">
        <f t="shared" si="9"/>
        <v>392</v>
      </c>
      <c r="B409" s="62" t="s">
        <v>354</v>
      </c>
      <c r="C409" s="63">
        <v>5365</v>
      </c>
    </row>
    <row r="410" spans="1:3" ht="33" customHeight="1" x14ac:dyDescent="0.3">
      <c r="A410" s="62">
        <f t="shared" si="9"/>
        <v>393</v>
      </c>
      <c r="B410" s="62" t="s">
        <v>331</v>
      </c>
      <c r="C410" s="63">
        <v>12171</v>
      </c>
    </row>
    <row r="411" spans="1:3" ht="63.6" customHeight="1" x14ac:dyDescent="0.3">
      <c r="A411" s="62">
        <f t="shared" si="9"/>
        <v>394</v>
      </c>
      <c r="B411" s="62" t="s">
        <v>427</v>
      </c>
      <c r="C411" s="63">
        <v>4751</v>
      </c>
    </row>
    <row r="412" spans="1:3" ht="64.2" customHeight="1" x14ac:dyDescent="0.3">
      <c r="A412" s="62">
        <f t="shared" si="9"/>
        <v>395</v>
      </c>
      <c r="B412" s="62" t="s">
        <v>492</v>
      </c>
      <c r="C412" s="63">
        <v>7474.9999999999991</v>
      </c>
    </row>
    <row r="413" spans="1:3" ht="33" customHeight="1" x14ac:dyDescent="0.3">
      <c r="A413" s="62">
        <f t="shared" si="9"/>
        <v>396</v>
      </c>
      <c r="B413" s="62" t="s">
        <v>491</v>
      </c>
      <c r="C413" s="63">
        <v>10000</v>
      </c>
    </row>
    <row r="414" spans="1:3" ht="46.8" x14ac:dyDescent="0.3">
      <c r="A414" s="62">
        <f t="shared" si="9"/>
        <v>397</v>
      </c>
      <c r="B414" s="62" t="s">
        <v>463</v>
      </c>
      <c r="C414" s="63">
        <v>12698</v>
      </c>
    </row>
    <row r="415" spans="1:3" ht="31.2" x14ac:dyDescent="0.3">
      <c r="A415" s="62">
        <f t="shared" si="9"/>
        <v>398</v>
      </c>
      <c r="B415" s="62" t="s">
        <v>392</v>
      </c>
      <c r="C415" s="63">
        <v>6418</v>
      </c>
    </row>
    <row r="416" spans="1:3" ht="31.2" x14ac:dyDescent="0.3">
      <c r="A416" s="62">
        <f t="shared" si="9"/>
        <v>399</v>
      </c>
      <c r="B416" s="62" t="s">
        <v>305</v>
      </c>
      <c r="C416" s="63">
        <v>12848</v>
      </c>
    </row>
    <row r="417" spans="1:3" x14ac:dyDescent="0.3">
      <c r="A417" s="62">
        <f t="shared" si="9"/>
        <v>400</v>
      </c>
      <c r="B417" s="62" t="s">
        <v>115</v>
      </c>
      <c r="C417" s="63">
        <v>702</v>
      </c>
    </row>
    <row r="418" spans="1:3" x14ac:dyDescent="0.3">
      <c r="A418" s="62">
        <f t="shared" si="9"/>
        <v>401</v>
      </c>
      <c r="B418" s="62" t="s">
        <v>350</v>
      </c>
      <c r="C418" s="63">
        <v>2056</v>
      </c>
    </row>
    <row r="419" spans="1:3" x14ac:dyDescent="0.3">
      <c r="A419" s="62">
        <f t="shared" si="9"/>
        <v>402</v>
      </c>
      <c r="B419" s="62" t="s">
        <v>306</v>
      </c>
      <c r="C419" s="63">
        <v>1404</v>
      </c>
    </row>
    <row r="420" spans="1:3" ht="14.25" customHeight="1" x14ac:dyDescent="0.3">
      <c r="A420" s="60" t="s">
        <v>116</v>
      </c>
      <c r="B420" s="60"/>
      <c r="C420" s="63"/>
    </row>
    <row r="421" spans="1:3" ht="34.5" customHeight="1" x14ac:dyDescent="0.3">
      <c r="A421" s="62">
        <f>A419+1</f>
        <v>403</v>
      </c>
      <c r="B421" s="62" t="s">
        <v>307</v>
      </c>
      <c r="C421" s="63">
        <v>2645</v>
      </c>
    </row>
    <row r="422" spans="1:3" ht="48" customHeight="1" x14ac:dyDescent="0.3">
      <c r="A422" s="62">
        <f>A421+1</f>
        <v>404</v>
      </c>
      <c r="B422" s="62" t="s">
        <v>308</v>
      </c>
      <c r="C422" s="63">
        <v>4650</v>
      </c>
    </row>
    <row r="423" spans="1:3" x14ac:dyDescent="0.3">
      <c r="A423" s="62">
        <f t="shared" ref="A423:A436" si="10">A422+1</f>
        <v>405</v>
      </c>
      <c r="B423" s="62" t="s">
        <v>317</v>
      </c>
      <c r="C423" s="63">
        <v>7774</v>
      </c>
    </row>
    <row r="424" spans="1:3" x14ac:dyDescent="0.3">
      <c r="A424" s="62">
        <f t="shared" si="10"/>
        <v>406</v>
      </c>
      <c r="B424" s="62" t="s">
        <v>182</v>
      </c>
      <c r="C424" s="63">
        <v>30176</v>
      </c>
    </row>
    <row r="425" spans="1:3" x14ac:dyDescent="0.3">
      <c r="A425" s="62">
        <f t="shared" si="10"/>
        <v>407</v>
      </c>
      <c r="B425" s="62" t="s">
        <v>181</v>
      </c>
      <c r="C425" s="63">
        <v>3059</v>
      </c>
    </row>
    <row r="426" spans="1:3" ht="15.6" customHeight="1" x14ac:dyDescent="0.3">
      <c r="A426" s="62">
        <f t="shared" si="10"/>
        <v>408</v>
      </c>
      <c r="B426" s="62" t="s">
        <v>117</v>
      </c>
      <c r="C426" s="63">
        <v>5666</v>
      </c>
    </row>
    <row r="427" spans="1:3" ht="34.5" customHeight="1" x14ac:dyDescent="0.3">
      <c r="A427" s="62">
        <f t="shared" si="10"/>
        <v>409</v>
      </c>
      <c r="B427" s="62" t="s">
        <v>241</v>
      </c>
      <c r="C427" s="63">
        <v>3472</v>
      </c>
    </row>
    <row r="428" spans="1:3" x14ac:dyDescent="0.3">
      <c r="A428" s="62">
        <f t="shared" si="10"/>
        <v>410</v>
      </c>
      <c r="B428" s="62" t="s">
        <v>242</v>
      </c>
      <c r="C428" s="63">
        <v>5555</v>
      </c>
    </row>
    <row r="429" spans="1:3" ht="34.200000000000003" x14ac:dyDescent="0.3">
      <c r="A429" s="62">
        <f t="shared" si="10"/>
        <v>411</v>
      </c>
      <c r="B429" s="62" t="s">
        <v>385</v>
      </c>
      <c r="C429" s="63">
        <v>5555</v>
      </c>
    </row>
    <row r="430" spans="1:3" x14ac:dyDescent="0.3">
      <c r="A430" s="62">
        <f t="shared" si="10"/>
        <v>412</v>
      </c>
      <c r="B430" s="62" t="s">
        <v>310</v>
      </c>
      <c r="C430" s="63">
        <v>5555</v>
      </c>
    </row>
    <row r="431" spans="1:3" x14ac:dyDescent="0.3">
      <c r="A431" s="62">
        <f t="shared" si="10"/>
        <v>413</v>
      </c>
      <c r="B431" s="62" t="s">
        <v>309</v>
      </c>
      <c r="C431" s="63">
        <v>6935</v>
      </c>
    </row>
    <row r="432" spans="1:3" x14ac:dyDescent="0.3">
      <c r="A432" s="62">
        <f t="shared" si="10"/>
        <v>414</v>
      </c>
      <c r="B432" s="62" t="s">
        <v>426</v>
      </c>
      <c r="C432" s="63">
        <v>5555</v>
      </c>
    </row>
    <row r="433" spans="1:3" x14ac:dyDescent="0.3">
      <c r="A433" s="62">
        <f t="shared" si="10"/>
        <v>415</v>
      </c>
      <c r="B433" s="62" t="s">
        <v>449</v>
      </c>
      <c r="C433" s="63">
        <v>6095</v>
      </c>
    </row>
    <row r="434" spans="1:3" ht="34.200000000000003" customHeight="1" x14ac:dyDescent="0.3">
      <c r="A434" s="62">
        <f t="shared" si="10"/>
        <v>416</v>
      </c>
      <c r="B434" s="66" t="s">
        <v>429</v>
      </c>
      <c r="C434" s="64">
        <v>5606</v>
      </c>
    </row>
    <row r="435" spans="1:3" x14ac:dyDescent="0.3">
      <c r="A435" s="62">
        <f t="shared" si="10"/>
        <v>417</v>
      </c>
      <c r="B435" s="62" t="s">
        <v>352</v>
      </c>
      <c r="C435" s="63">
        <v>4313</v>
      </c>
    </row>
    <row r="436" spans="1:3" ht="31.2" x14ac:dyDescent="0.3">
      <c r="A436" s="62">
        <f t="shared" si="10"/>
        <v>418</v>
      </c>
      <c r="B436" s="62" t="s">
        <v>351</v>
      </c>
      <c r="C436" s="63">
        <v>5092</v>
      </c>
    </row>
    <row r="437" spans="1:3" ht="15.75" customHeight="1" x14ac:dyDescent="0.3">
      <c r="A437" s="60" t="s">
        <v>118</v>
      </c>
      <c r="B437" s="60"/>
      <c r="C437" s="63"/>
    </row>
    <row r="438" spans="1:3" x14ac:dyDescent="0.3">
      <c r="A438" s="62">
        <f>A436+1</f>
        <v>419</v>
      </c>
      <c r="B438" s="62" t="s">
        <v>119</v>
      </c>
      <c r="C438" s="63">
        <v>2500</v>
      </c>
    </row>
    <row r="439" spans="1:3" ht="16.5" customHeight="1" x14ac:dyDescent="0.3">
      <c r="A439" s="62">
        <f>A438+1</f>
        <v>420</v>
      </c>
      <c r="B439" s="62" t="s">
        <v>120</v>
      </c>
      <c r="C439" s="63">
        <v>6665</v>
      </c>
    </row>
    <row r="440" spans="1:3" ht="15.75" customHeight="1" x14ac:dyDescent="0.3">
      <c r="A440" s="62">
        <f t="shared" ref="A440:A443" si="11">A439+1</f>
        <v>421</v>
      </c>
      <c r="B440" s="62" t="s">
        <v>493</v>
      </c>
      <c r="C440" s="80">
        <v>5000</v>
      </c>
    </row>
    <row r="441" spans="1:3" ht="15.75" customHeight="1" x14ac:dyDescent="0.3">
      <c r="A441" s="62">
        <f t="shared" si="11"/>
        <v>422</v>
      </c>
      <c r="B441" s="62" t="s">
        <v>494</v>
      </c>
      <c r="C441" s="81">
        <v>2000</v>
      </c>
    </row>
    <row r="442" spans="1:3" ht="15.75" customHeight="1" x14ac:dyDescent="0.3">
      <c r="A442" s="62">
        <f t="shared" si="11"/>
        <v>423</v>
      </c>
      <c r="B442" s="62" t="s">
        <v>495</v>
      </c>
      <c r="C442" s="81">
        <v>2800</v>
      </c>
    </row>
    <row r="443" spans="1:3" ht="21" customHeight="1" x14ac:dyDescent="0.3">
      <c r="A443" s="62">
        <f t="shared" si="11"/>
        <v>424</v>
      </c>
      <c r="B443" s="67" t="s">
        <v>496</v>
      </c>
      <c r="C443" s="80">
        <v>3500</v>
      </c>
    </row>
    <row r="444" spans="1:3" ht="15.75" customHeight="1" x14ac:dyDescent="0.3">
      <c r="A444" s="68" t="s">
        <v>121</v>
      </c>
      <c r="B444" s="69"/>
      <c r="C444" s="63"/>
    </row>
    <row r="445" spans="1:3" ht="15.75" customHeight="1" x14ac:dyDescent="0.3">
      <c r="A445" s="62">
        <f>A443+1</f>
        <v>425</v>
      </c>
      <c r="B445" s="62" t="s">
        <v>497</v>
      </c>
      <c r="C445" s="80">
        <v>6670</v>
      </c>
    </row>
    <row r="446" spans="1:3" ht="15.75" customHeight="1" x14ac:dyDescent="0.3">
      <c r="A446" s="62">
        <f t="shared" ref="A446:A466" si="12">A445+1</f>
        <v>426</v>
      </c>
      <c r="B446" s="62" t="s">
        <v>498</v>
      </c>
      <c r="C446" s="80">
        <v>4715</v>
      </c>
    </row>
    <row r="447" spans="1:3" ht="15.75" customHeight="1" x14ac:dyDescent="0.3">
      <c r="A447" s="62">
        <f t="shared" si="12"/>
        <v>427</v>
      </c>
      <c r="B447" s="70" t="s">
        <v>499</v>
      </c>
      <c r="C447" s="80">
        <v>7533</v>
      </c>
    </row>
    <row r="448" spans="1:3" ht="15.75" customHeight="1" x14ac:dyDescent="0.3">
      <c r="A448" s="62">
        <f t="shared" si="12"/>
        <v>428</v>
      </c>
      <c r="B448" s="71" t="s">
        <v>500</v>
      </c>
      <c r="C448" s="80">
        <v>460</v>
      </c>
    </row>
    <row r="449" spans="1:3" ht="15.75" customHeight="1" x14ac:dyDescent="0.3">
      <c r="A449" s="62">
        <f t="shared" si="12"/>
        <v>429</v>
      </c>
      <c r="B449" s="71" t="s">
        <v>501</v>
      </c>
      <c r="C449" s="80">
        <v>633</v>
      </c>
    </row>
    <row r="450" spans="1:3" ht="15.75" customHeight="1" x14ac:dyDescent="0.3">
      <c r="A450" s="62">
        <f t="shared" si="12"/>
        <v>430</v>
      </c>
      <c r="B450" s="72" t="s">
        <v>504</v>
      </c>
      <c r="C450" s="80">
        <v>3968</v>
      </c>
    </row>
    <row r="451" spans="1:3" ht="31.2" x14ac:dyDescent="0.3">
      <c r="A451" s="62">
        <f t="shared" si="12"/>
        <v>431</v>
      </c>
      <c r="B451" s="62" t="s">
        <v>502</v>
      </c>
      <c r="C451" s="63">
        <v>8302</v>
      </c>
    </row>
    <row r="452" spans="1:3" ht="31.2" x14ac:dyDescent="0.3">
      <c r="A452" s="62">
        <f t="shared" si="12"/>
        <v>432</v>
      </c>
      <c r="B452" s="62" t="s">
        <v>503</v>
      </c>
      <c r="C452" s="63">
        <v>10000</v>
      </c>
    </row>
    <row r="453" spans="1:3" x14ac:dyDescent="0.3">
      <c r="A453" s="62">
        <f t="shared" si="12"/>
        <v>433</v>
      </c>
      <c r="B453" s="62" t="s">
        <v>122</v>
      </c>
      <c r="C453" s="63">
        <v>4313</v>
      </c>
    </row>
    <row r="454" spans="1:3" x14ac:dyDescent="0.3">
      <c r="A454" s="62">
        <f t="shared" si="12"/>
        <v>434</v>
      </c>
      <c r="B454" s="62" t="s">
        <v>123</v>
      </c>
      <c r="C454" s="63">
        <v>1627</v>
      </c>
    </row>
    <row r="455" spans="1:3" x14ac:dyDescent="0.3">
      <c r="A455" s="62">
        <f t="shared" si="12"/>
        <v>435</v>
      </c>
      <c r="B455" s="62" t="s">
        <v>124</v>
      </c>
      <c r="C455" s="63">
        <v>2277</v>
      </c>
    </row>
    <row r="456" spans="1:3" x14ac:dyDescent="0.3">
      <c r="A456" s="62">
        <f t="shared" si="12"/>
        <v>436</v>
      </c>
      <c r="B456" s="62" t="s">
        <v>125</v>
      </c>
      <c r="C456" s="63">
        <v>3823</v>
      </c>
    </row>
    <row r="457" spans="1:3" x14ac:dyDescent="0.3">
      <c r="A457" s="62">
        <f t="shared" si="12"/>
        <v>437</v>
      </c>
      <c r="B457" s="62" t="s">
        <v>126</v>
      </c>
      <c r="C457" s="63">
        <v>146</v>
      </c>
    </row>
    <row r="458" spans="1:3" x14ac:dyDescent="0.3">
      <c r="A458" s="62">
        <f t="shared" si="12"/>
        <v>438</v>
      </c>
      <c r="B458" s="62" t="s">
        <v>127</v>
      </c>
      <c r="C458" s="63">
        <v>4964</v>
      </c>
    </row>
    <row r="459" spans="1:3" x14ac:dyDescent="0.3">
      <c r="A459" s="62">
        <f t="shared" si="12"/>
        <v>439</v>
      </c>
      <c r="B459" s="62" t="s">
        <v>128</v>
      </c>
      <c r="C459" s="63">
        <v>8626</v>
      </c>
    </row>
    <row r="460" spans="1:3" x14ac:dyDescent="0.3">
      <c r="A460" s="62">
        <f t="shared" si="12"/>
        <v>440</v>
      </c>
      <c r="B460" s="62" t="s">
        <v>129</v>
      </c>
      <c r="C460" s="63">
        <v>4557</v>
      </c>
    </row>
    <row r="461" spans="1:3" ht="31.2" x14ac:dyDescent="0.3">
      <c r="A461" s="62">
        <f t="shared" si="12"/>
        <v>441</v>
      </c>
      <c r="B461" s="62" t="s">
        <v>130</v>
      </c>
      <c r="C461" s="63">
        <v>4150</v>
      </c>
    </row>
    <row r="462" spans="1:3" x14ac:dyDescent="0.3">
      <c r="A462" s="62">
        <f t="shared" si="12"/>
        <v>442</v>
      </c>
      <c r="B462" s="62" t="s">
        <v>131</v>
      </c>
      <c r="C462" s="63">
        <v>4639</v>
      </c>
    </row>
    <row r="463" spans="1:3" x14ac:dyDescent="0.3">
      <c r="A463" s="62">
        <f t="shared" si="12"/>
        <v>443</v>
      </c>
      <c r="B463" s="62" t="s">
        <v>132</v>
      </c>
      <c r="C463" s="63">
        <v>5452</v>
      </c>
    </row>
    <row r="464" spans="1:3" x14ac:dyDescent="0.3">
      <c r="A464" s="62">
        <f t="shared" si="12"/>
        <v>444</v>
      </c>
      <c r="B464" s="62" t="s">
        <v>133</v>
      </c>
      <c r="C464" s="63">
        <v>4313</v>
      </c>
    </row>
    <row r="465" spans="1:3" x14ac:dyDescent="0.3">
      <c r="A465" s="62">
        <f t="shared" si="12"/>
        <v>445</v>
      </c>
      <c r="B465" s="62" t="s">
        <v>134</v>
      </c>
      <c r="C465" s="63">
        <v>2523</v>
      </c>
    </row>
    <row r="466" spans="1:3" ht="49.8" customHeight="1" x14ac:dyDescent="0.3">
      <c r="A466" s="62">
        <f t="shared" si="12"/>
        <v>446</v>
      </c>
      <c r="B466" s="65" t="s">
        <v>430</v>
      </c>
      <c r="C466" s="50">
        <v>8000</v>
      </c>
    </row>
    <row r="467" spans="1:3" ht="15.6" customHeight="1" x14ac:dyDescent="0.3">
      <c r="A467" s="68" t="s">
        <v>158</v>
      </c>
      <c r="B467" s="69"/>
      <c r="C467" s="63"/>
    </row>
    <row r="468" spans="1:3" x14ac:dyDescent="0.3">
      <c r="A468" s="62">
        <f>A466+1</f>
        <v>447</v>
      </c>
      <c r="B468" s="62" t="s">
        <v>159</v>
      </c>
      <c r="C468" s="63">
        <v>2182</v>
      </c>
    </row>
    <row r="469" spans="1:3" x14ac:dyDescent="0.3">
      <c r="A469" s="62">
        <f>A468+1</f>
        <v>448</v>
      </c>
      <c r="B469" s="62" t="s">
        <v>190</v>
      </c>
      <c r="C469" s="63">
        <v>2910</v>
      </c>
    </row>
    <row r="470" spans="1:3" x14ac:dyDescent="0.3">
      <c r="A470" s="62">
        <f t="shared" ref="A470:A479" si="13">A469+1</f>
        <v>449</v>
      </c>
      <c r="B470" s="62" t="s">
        <v>160</v>
      </c>
      <c r="C470" s="63">
        <v>2182</v>
      </c>
    </row>
    <row r="471" spans="1:3" x14ac:dyDescent="0.3">
      <c r="A471" s="62">
        <f t="shared" si="13"/>
        <v>450</v>
      </c>
      <c r="B471" s="62" t="s">
        <v>161</v>
      </c>
      <c r="C471" s="63">
        <v>2182</v>
      </c>
    </row>
    <row r="472" spans="1:3" x14ac:dyDescent="0.3">
      <c r="A472" s="62">
        <f t="shared" si="13"/>
        <v>451</v>
      </c>
      <c r="B472" s="62" t="s">
        <v>213</v>
      </c>
      <c r="C472" s="63">
        <v>7274</v>
      </c>
    </row>
    <row r="473" spans="1:3" x14ac:dyDescent="0.3">
      <c r="A473" s="62">
        <f t="shared" si="13"/>
        <v>452</v>
      </c>
      <c r="B473" s="62" t="s">
        <v>162</v>
      </c>
      <c r="C473" s="63">
        <v>8729</v>
      </c>
    </row>
    <row r="474" spans="1:3" x14ac:dyDescent="0.3">
      <c r="A474" s="62">
        <f t="shared" si="13"/>
        <v>453</v>
      </c>
      <c r="B474" s="62" t="s">
        <v>163</v>
      </c>
      <c r="C474" s="63">
        <v>1203</v>
      </c>
    </row>
    <row r="475" spans="1:3" x14ac:dyDescent="0.3">
      <c r="A475" s="62">
        <f t="shared" si="13"/>
        <v>454</v>
      </c>
      <c r="B475" s="62" t="s">
        <v>216</v>
      </c>
      <c r="C475" s="63">
        <v>9310</v>
      </c>
    </row>
    <row r="476" spans="1:3" x14ac:dyDescent="0.3">
      <c r="A476" s="62">
        <f t="shared" si="13"/>
        <v>455</v>
      </c>
      <c r="B476" s="62" t="s">
        <v>245</v>
      </c>
      <c r="C476" s="63">
        <v>9310</v>
      </c>
    </row>
    <row r="477" spans="1:3" x14ac:dyDescent="0.3">
      <c r="A477" s="62">
        <f t="shared" si="13"/>
        <v>456</v>
      </c>
      <c r="B477" s="62" t="s">
        <v>187</v>
      </c>
      <c r="C477" s="63">
        <v>11638</v>
      </c>
    </row>
    <row r="478" spans="1:3" x14ac:dyDescent="0.3">
      <c r="A478" s="62">
        <f t="shared" si="13"/>
        <v>457</v>
      </c>
      <c r="B478" s="62" t="s">
        <v>176</v>
      </c>
      <c r="C478" s="63">
        <v>3081</v>
      </c>
    </row>
    <row r="479" spans="1:3" ht="15.75" customHeight="1" x14ac:dyDescent="0.3">
      <c r="A479" s="62">
        <f t="shared" si="13"/>
        <v>458</v>
      </c>
      <c r="B479" s="62" t="s">
        <v>343</v>
      </c>
      <c r="C479" s="63">
        <v>2619</v>
      </c>
    </row>
    <row r="480" spans="1:3" ht="15.75" customHeight="1" x14ac:dyDescent="0.3">
      <c r="A480" s="68" t="s">
        <v>174</v>
      </c>
      <c r="B480" s="69"/>
      <c r="C480" s="63"/>
    </row>
    <row r="481" spans="1:3" x14ac:dyDescent="0.3">
      <c r="A481" s="62">
        <f>A479+1</f>
        <v>459</v>
      </c>
      <c r="B481" s="62" t="s">
        <v>326</v>
      </c>
      <c r="C481" s="63">
        <v>1000</v>
      </c>
    </row>
    <row r="482" spans="1:3" x14ac:dyDescent="0.3">
      <c r="A482" s="62">
        <f>A481+1</f>
        <v>460</v>
      </c>
      <c r="B482" s="62" t="s">
        <v>170</v>
      </c>
      <c r="C482" s="63" t="s">
        <v>169</v>
      </c>
    </row>
    <row r="483" spans="1:3" ht="15.75" customHeight="1" x14ac:dyDescent="0.3">
      <c r="A483" s="62">
        <f>A482+1</f>
        <v>461</v>
      </c>
      <c r="B483" s="62" t="s">
        <v>164</v>
      </c>
      <c r="C483" s="63" t="s">
        <v>169</v>
      </c>
    </row>
    <row r="484" spans="1:3" ht="15.6" customHeight="1" x14ac:dyDescent="0.3">
      <c r="A484" s="73" t="s">
        <v>173</v>
      </c>
      <c r="B484" s="74"/>
      <c r="C484" s="75"/>
    </row>
    <row r="485" spans="1:3" ht="32.25" customHeight="1" x14ac:dyDescent="0.3">
      <c r="A485" s="76">
        <f>A483+1</f>
        <v>462</v>
      </c>
      <c r="B485" s="77" t="s">
        <v>165</v>
      </c>
      <c r="C485" s="61" t="s">
        <v>171</v>
      </c>
    </row>
    <row r="486" spans="1:3" ht="31.2" x14ac:dyDescent="0.3">
      <c r="A486" s="76">
        <f>A485+1</f>
        <v>463</v>
      </c>
      <c r="B486" s="77" t="s">
        <v>166</v>
      </c>
      <c r="C486" s="61" t="s">
        <v>171</v>
      </c>
    </row>
    <row r="487" spans="1:3" x14ac:dyDescent="0.3">
      <c r="A487" s="76">
        <f>A486+1</f>
        <v>464</v>
      </c>
      <c r="B487" s="77" t="s">
        <v>167</v>
      </c>
      <c r="C487" s="61" t="s">
        <v>172</v>
      </c>
    </row>
    <row r="488" spans="1:3" ht="31.2" x14ac:dyDescent="0.3">
      <c r="A488" s="76">
        <f>A487+1</f>
        <v>465</v>
      </c>
      <c r="B488" s="77" t="s">
        <v>168</v>
      </c>
      <c r="C488" s="61" t="s">
        <v>172</v>
      </c>
    </row>
    <row r="489" spans="1:3" ht="31.2" x14ac:dyDescent="0.3">
      <c r="A489" s="76">
        <f>A488+1</f>
        <v>466</v>
      </c>
      <c r="B489" s="77" t="s">
        <v>175</v>
      </c>
      <c r="C489" s="61" t="s">
        <v>171</v>
      </c>
    </row>
    <row r="490" spans="1:3" ht="31.65" customHeight="1" x14ac:dyDescent="0.3"/>
    <row r="491" spans="1:3" ht="36" customHeight="1" x14ac:dyDescent="0.3">
      <c r="A491" s="78" t="s">
        <v>177</v>
      </c>
      <c r="B491" s="78"/>
      <c r="C491" s="78"/>
    </row>
  </sheetData>
  <mergeCells count="18">
    <mergeCell ref="A10:B10"/>
    <mergeCell ref="A4:C4"/>
    <mergeCell ref="A6:C6"/>
    <mergeCell ref="A7:C8"/>
    <mergeCell ref="A13:B13"/>
    <mergeCell ref="A491:C491"/>
    <mergeCell ref="A484:C484"/>
    <mergeCell ref="A163:B163"/>
    <mergeCell ref="A208:B208"/>
    <mergeCell ref="A243:B243"/>
    <mergeCell ref="A263:B263"/>
    <mergeCell ref="A420:B420"/>
    <mergeCell ref="A437:B437"/>
    <mergeCell ref="A444:B444"/>
    <mergeCell ref="A127:B127"/>
    <mergeCell ref="A467:B467"/>
    <mergeCell ref="A480:B480"/>
    <mergeCell ref="A59:C59"/>
  </mergeCells>
  <pageMargins left="0.7" right="0.7" top="0.75" bottom="0.75" header="0.3" footer="0.3"/>
  <pageSetup paperSize="9" scale="9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57FE8-F45F-45FF-82E1-80D672212D04}">
  <dimension ref="A1:K51"/>
  <sheetViews>
    <sheetView workbookViewId="0">
      <selection activeCell="J8" sqref="J8"/>
    </sheetView>
  </sheetViews>
  <sheetFormatPr defaultRowHeight="14.4" x14ac:dyDescent="0.3"/>
  <cols>
    <col min="3" max="3" width="10.6640625" customWidth="1"/>
    <col min="10" max="10" width="76.109375" customWidth="1"/>
  </cols>
  <sheetData>
    <row r="1" spans="1:11" ht="31.2" x14ac:dyDescent="0.3">
      <c r="A1" s="43">
        <v>45</v>
      </c>
      <c r="B1" s="32">
        <f ca="1">A1+(RANDBETWEEN(-3,3)/10)</f>
        <v>44.8</v>
      </c>
      <c r="C1" s="1">
        <f ca="1">B1-A1</f>
        <v>-0.20000000000000284</v>
      </c>
      <c r="J1" s="41" t="s">
        <v>472</v>
      </c>
      <c r="K1" s="36">
        <v>1000</v>
      </c>
    </row>
    <row r="2" spans="1:11" ht="31.2" x14ac:dyDescent="0.3">
      <c r="A2" s="44"/>
      <c r="B2" s="32">
        <f ca="1">A1+(RANDBETWEEN(-5,5)/10)</f>
        <v>45</v>
      </c>
      <c r="C2" s="1">
        <f ca="1">B2-A1</f>
        <v>0</v>
      </c>
      <c r="J2" s="39" t="s">
        <v>473</v>
      </c>
      <c r="K2" s="37">
        <v>2500</v>
      </c>
    </row>
    <row r="3" spans="1:11" ht="31.8" thickBot="1" x14ac:dyDescent="0.35">
      <c r="A3" s="45"/>
      <c r="B3" s="32">
        <f ca="1">A1+(RANDBETWEEN(-2,5)/10)</f>
        <v>45.4</v>
      </c>
      <c r="C3" s="1">
        <f ca="1">B3-A1</f>
        <v>0.39999999999999858</v>
      </c>
      <c r="J3" s="42" t="s">
        <v>474</v>
      </c>
      <c r="K3" s="37">
        <v>1200</v>
      </c>
    </row>
    <row r="4" spans="1:11" ht="31.2" x14ac:dyDescent="0.3">
      <c r="A4" s="43">
        <v>46</v>
      </c>
      <c r="B4" s="32">
        <f ca="1">A4+(RANDBETWEEN(-3,3)/10)</f>
        <v>46.1</v>
      </c>
      <c r="C4" s="1">
        <f ca="1">B4-A4</f>
        <v>0.10000000000000142</v>
      </c>
      <c r="J4" s="39" t="s">
        <v>475</v>
      </c>
      <c r="K4" s="37">
        <v>2600</v>
      </c>
    </row>
    <row r="5" spans="1:11" ht="31.2" x14ac:dyDescent="0.3">
      <c r="A5" s="44"/>
      <c r="B5" s="32">
        <f ca="1">A4+(RANDBETWEEN(-5,5)/10)</f>
        <v>45.8</v>
      </c>
      <c r="C5" s="1">
        <f ca="1">B5-A4</f>
        <v>-0.20000000000000284</v>
      </c>
      <c r="J5" s="42" t="s">
        <v>476</v>
      </c>
      <c r="K5" s="37">
        <v>1300</v>
      </c>
    </row>
    <row r="6" spans="1:11" ht="31.8" thickBot="1" x14ac:dyDescent="0.35">
      <c r="A6" s="45"/>
      <c r="B6" s="32">
        <f ca="1">A4+(RANDBETWEEN(-2,5)/10)</f>
        <v>46.5</v>
      </c>
      <c r="C6" s="1">
        <f ca="1">B6-A4</f>
        <v>0.5</v>
      </c>
      <c r="J6" s="39" t="s">
        <v>477</v>
      </c>
      <c r="K6" s="37">
        <v>3000</v>
      </c>
    </row>
    <row r="7" spans="1:11" ht="31.2" x14ac:dyDescent="0.3">
      <c r="A7" s="43">
        <v>47</v>
      </c>
      <c r="B7" s="32">
        <f ca="1">A7+(RANDBETWEEN(-3,3)/10)</f>
        <v>46.8</v>
      </c>
      <c r="C7" s="1">
        <f ca="1">B7-A7</f>
        <v>-0.20000000000000284</v>
      </c>
      <c r="J7" s="42" t="s">
        <v>478</v>
      </c>
      <c r="K7" s="37">
        <v>1000</v>
      </c>
    </row>
    <row r="8" spans="1:11" ht="31.2" x14ac:dyDescent="0.3">
      <c r="A8" s="44"/>
      <c r="B8" s="32">
        <f ca="1">A7+(RANDBETWEEN(-5,5)/10)</f>
        <v>46.8</v>
      </c>
      <c r="C8" s="1">
        <f ca="1">B8-A7</f>
        <v>-0.20000000000000284</v>
      </c>
      <c r="J8" s="40" t="s">
        <v>479</v>
      </c>
      <c r="K8" s="38">
        <v>2000</v>
      </c>
    </row>
    <row r="9" spans="1:11" ht="15" thickBot="1" x14ac:dyDescent="0.35">
      <c r="A9" s="45"/>
      <c r="B9" s="32">
        <f ca="1">A7+(RANDBETWEEN(-2,5)/10)</f>
        <v>47.3</v>
      </c>
      <c r="C9" s="1">
        <f ca="1">B9-A7</f>
        <v>0.29999999999999716</v>
      </c>
    </row>
    <row r="10" spans="1:11" x14ac:dyDescent="0.3">
      <c r="A10" s="43">
        <v>48</v>
      </c>
      <c r="B10" s="32">
        <f ca="1">A10+(RANDBETWEEN(-3,3)/10)</f>
        <v>47.8</v>
      </c>
      <c r="C10" s="1">
        <f ca="1">B10-A10</f>
        <v>-0.20000000000000284</v>
      </c>
    </row>
    <row r="11" spans="1:11" x14ac:dyDescent="0.3">
      <c r="A11" s="44"/>
      <c r="B11" s="32">
        <f ca="1">A10+(RANDBETWEEN(-5,5)/10)</f>
        <v>48.1</v>
      </c>
      <c r="C11" s="1">
        <f ca="1">B11-A10</f>
        <v>0.10000000000000142</v>
      </c>
    </row>
    <row r="12" spans="1:11" ht="15" thickBot="1" x14ac:dyDescent="0.35">
      <c r="A12" s="45"/>
      <c r="B12" s="32">
        <f ca="1">A10+(RANDBETWEEN(-2,5)/10)</f>
        <v>48.5</v>
      </c>
      <c r="C12" s="1">
        <f ca="1">B12-A10</f>
        <v>0.5</v>
      </c>
    </row>
    <row r="13" spans="1:11" x14ac:dyDescent="0.3">
      <c r="A13" s="43">
        <v>49</v>
      </c>
      <c r="B13" s="32">
        <f ca="1">A13+(RANDBETWEEN(-3,3)/10)</f>
        <v>49.2</v>
      </c>
      <c r="C13" s="1">
        <f ca="1">B13-A13</f>
        <v>0.20000000000000284</v>
      </c>
    </row>
    <row r="14" spans="1:11" x14ac:dyDescent="0.3">
      <c r="A14" s="44"/>
      <c r="B14" s="32">
        <f ca="1">A13+(RANDBETWEEN(-5,5)/10)</f>
        <v>49.2</v>
      </c>
      <c r="C14" s="1">
        <f ca="1">B14-A13</f>
        <v>0.20000000000000284</v>
      </c>
    </row>
    <row r="15" spans="1:11" ht="15" thickBot="1" x14ac:dyDescent="0.35">
      <c r="A15" s="45"/>
      <c r="B15" s="32">
        <f ca="1">A13+(RANDBETWEEN(-2,5)/10)</f>
        <v>48.8</v>
      </c>
      <c r="C15" s="1">
        <f ca="1">B15-A13</f>
        <v>-0.20000000000000284</v>
      </c>
    </row>
    <row r="16" spans="1:11" x14ac:dyDescent="0.3">
      <c r="A16" s="43">
        <v>50</v>
      </c>
      <c r="B16" s="32">
        <f ca="1">A16+(RANDBETWEEN(-3,3)/10)</f>
        <v>49.8</v>
      </c>
      <c r="C16" s="1">
        <f ca="1">B16-A16</f>
        <v>-0.20000000000000284</v>
      </c>
    </row>
    <row r="17" spans="1:3" x14ac:dyDescent="0.3">
      <c r="A17" s="44"/>
      <c r="B17" s="32">
        <f ca="1">A16+(RANDBETWEEN(-5,5)/10)</f>
        <v>49.8</v>
      </c>
      <c r="C17" s="1">
        <f ca="1">B17-A16</f>
        <v>-0.20000000000000284</v>
      </c>
    </row>
    <row r="18" spans="1:3" ht="15" thickBot="1" x14ac:dyDescent="0.35">
      <c r="A18" s="45"/>
      <c r="B18" s="32">
        <f ca="1">A16+(RANDBETWEEN(-2,5)/10)</f>
        <v>50.5</v>
      </c>
      <c r="C18" s="1">
        <f ca="1">B18-A16</f>
        <v>0.5</v>
      </c>
    </row>
    <row r="19" spans="1:3" x14ac:dyDescent="0.3">
      <c r="A19" s="43">
        <v>70</v>
      </c>
      <c r="B19" s="32">
        <f t="shared" ref="B19" ca="1" si="0">A19+(RANDBETWEEN(-3,3)/10)</f>
        <v>70.2</v>
      </c>
      <c r="C19" s="1">
        <f t="shared" ref="C19" ca="1" si="1">B19-A19</f>
        <v>0.20000000000000284</v>
      </c>
    </row>
    <row r="20" spans="1:3" x14ac:dyDescent="0.3">
      <c r="A20" s="44"/>
      <c r="B20" s="32">
        <f t="shared" ref="B20" ca="1" si="2">A19+(RANDBETWEEN(-5,5)/10)</f>
        <v>70</v>
      </c>
      <c r="C20" s="1">
        <f t="shared" ref="C20" ca="1" si="3">B20-A19</f>
        <v>0</v>
      </c>
    </row>
    <row r="21" spans="1:3" ht="15" thickBot="1" x14ac:dyDescent="0.35">
      <c r="A21" s="45"/>
      <c r="B21" s="32">
        <f t="shared" ref="B21" ca="1" si="4">A19+(RANDBETWEEN(-2,5)/10)</f>
        <v>70</v>
      </c>
      <c r="C21" s="1">
        <f t="shared" ref="C21" ca="1" si="5">B21-A19</f>
        <v>0</v>
      </c>
    </row>
    <row r="22" spans="1:3" x14ac:dyDescent="0.3">
      <c r="A22" s="43">
        <v>71</v>
      </c>
      <c r="B22" s="32">
        <f t="shared" ref="B22" ca="1" si="6">A22+(RANDBETWEEN(-3,3)/10)</f>
        <v>70.7</v>
      </c>
      <c r="C22" s="1">
        <f t="shared" ref="C22" ca="1" si="7">B22-A22</f>
        <v>-0.29999999999999716</v>
      </c>
    </row>
    <row r="23" spans="1:3" x14ac:dyDescent="0.3">
      <c r="A23" s="44"/>
      <c r="B23" s="32">
        <f t="shared" ref="B23" ca="1" si="8">A22+(RANDBETWEEN(-5,5)/10)</f>
        <v>71</v>
      </c>
      <c r="C23" s="1">
        <f t="shared" ref="C23" ca="1" si="9">B23-A22</f>
        <v>0</v>
      </c>
    </row>
    <row r="24" spans="1:3" ht="15" thickBot="1" x14ac:dyDescent="0.35">
      <c r="A24" s="45"/>
      <c r="B24" s="32">
        <f t="shared" ref="B24" ca="1" si="10">A22+(RANDBETWEEN(-2,5)/10)</f>
        <v>71.2</v>
      </c>
      <c r="C24" s="1">
        <f t="shared" ref="C24" ca="1" si="11">B24-A22</f>
        <v>0.20000000000000284</v>
      </c>
    </row>
    <row r="25" spans="1:3" x14ac:dyDescent="0.3">
      <c r="A25" s="43">
        <v>72</v>
      </c>
      <c r="B25" s="32">
        <f t="shared" ref="B25" ca="1" si="12">A25+(RANDBETWEEN(-3,3)/10)</f>
        <v>71.900000000000006</v>
      </c>
      <c r="C25" s="1">
        <f t="shared" ref="C25" ca="1" si="13">B25-A25</f>
        <v>-9.9999999999994316E-2</v>
      </c>
    </row>
    <row r="26" spans="1:3" x14ac:dyDescent="0.3">
      <c r="A26" s="44"/>
      <c r="B26" s="32">
        <f t="shared" ref="B26" ca="1" si="14">A25+(RANDBETWEEN(-5,5)/10)</f>
        <v>72.400000000000006</v>
      </c>
      <c r="C26" s="1">
        <f t="shared" ref="C26" ca="1" si="15">B26-A25</f>
        <v>0.40000000000000568</v>
      </c>
    </row>
    <row r="27" spans="1:3" ht="15" thickBot="1" x14ac:dyDescent="0.35">
      <c r="A27" s="45"/>
      <c r="B27" s="32">
        <f t="shared" ref="B27" ca="1" si="16">A25+(RANDBETWEEN(-2,5)/10)</f>
        <v>71.8</v>
      </c>
      <c r="C27" s="1">
        <f t="shared" ref="C27" ca="1" si="17">B27-A25</f>
        <v>-0.20000000000000284</v>
      </c>
    </row>
    <row r="28" spans="1:3" x14ac:dyDescent="0.3">
      <c r="A28" s="43">
        <v>73</v>
      </c>
      <c r="B28" s="32">
        <f t="shared" ref="B28" ca="1" si="18">A28+(RANDBETWEEN(-3,3)/10)</f>
        <v>73</v>
      </c>
      <c r="C28" s="1">
        <f t="shared" ref="C28" ca="1" si="19">B28-A28</f>
        <v>0</v>
      </c>
    </row>
    <row r="29" spans="1:3" x14ac:dyDescent="0.3">
      <c r="A29" s="44"/>
      <c r="B29" s="32">
        <f t="shared" ref="B29" ca="1" si="20">A28+(RANDBETWEEN(-5,5)/10)</f>
        <v>73.099999999999994</v>
      </c>
      <c r="C29" s="1">
        <f t="shared" ref="C29" ca="1" si="21">B29-A28</f>
        <v>9.9999999999994316E-2</v>
      </c>
    </row>
    <row r="30" spans="1:3" ht="15" thickBot="1" x14ac:dyDescent="0.35">
      <c r="A30" s="45"/>
      <c r="B30" s="32">
        <f t="shared" ref="B30" ca="1" si="22">A28+(RANDBETWEEN(-2,5)/10)</f>
        <v>72.900000000000006</v>
      </c>
      <c r="C30" s="1">
        <f t="shared" ref="C30" ca="1" si="23">B30-A28</f>
        <v>-9.9999999999994316E-2</v>
      </c>
    </row>
    <row r="31" spans="1:3" x14ac:dyDescent="0.3">
      <c r="A31" s="43">
        <v>74</v>
      </c>
      <c r="B31" s="32">
        <f t="shared" ref="B31" ca="1" si="24">A31+(RANDBETWEEN(-3,3)/10)</f>
        <v>74.3</v>
      </c>
      <c r="C31" s="1">
        <f t="shared" ref="C31" ca="1" si="25">B31-A31</f>
        <v>0.29999999999999716</v>
      </c>
    </row>
    <row r="32" spans="1:3" x14ac:dyDescent="0.3">
      <c r="A32" s="44"/>
      <c r="B32" s="32">
        <f t="shared" ref="B32" ca="1" si="26">A31+(RANDBETWEEN(-5,5)/10)</f>
        <v>74.3</v>
      </c>
      <c r="C32" s="1">
        <f t="shared" ref="C32" ca="1" si="27">B32-A31</f>
        <v>0.29999999999999716</v>
      </c>
    </row>
    <row r="33" spans="1:3" ht="15" thickBot="1" x14ac:dyDescent="0.35">
      <c r="A33" s="45"/>
      <c r="B33" s="32">
        <f t="shared" ref="B33" ca="1" si="28">A31+(RANDBETWEEN(-2,5)/10)</f>
        <v>74.3</v>
      </c>
      <c r="C33" s="1">
        <f t="shared" ref="C33" ca="1" si="29">B33-A31</f>
        <v>0.29999999999999716</v>
      </c>
    </row>
    <row r="34" spans="1:3" x14ac:dyDescent="0.3">
      <c r="A34" s="43">
        <v>75</v>
      </c>
      <c r="B34" s="32">
        <f t="shared" ref="B34" ca="1" si="30">A34+(RANDBETWEEN(-3,3)/10)</f>
        <v>75.2</v>
      </c>
      <c r="C34" s="1">
        <f t="shared" ref="C34" ca="1" si="31">B34-A34</f>
        <v>0.20000000000000284</v>
      </c>
    </row>
    <row r="35" spans="1:3" x14ac:dyDescent="0.3">
      <c r="A35" s="44"/>
      <c r="B35" s="32">
        <f t="shared" ref="B35" ca="1" si="32">A34+(RANDBETWEEN(-5,5)/10)</f>
        <v>74.7</v>
      </c>
      <c r="C35" s="1">
        <f t="shared" ref="C35" ca="1" si="33">B35-A34</f>
        <v>-0.29999999999999716</v>
      </c>
    </row>
    <row r="36" spans="1:3" ht="15" thickBot="1" x14ac:dyDescent="0.35">
      <c r="A36" s="45"/>
      <c r="B36" s="32">
        <f t="shared" ref="B36" ca="1" si="34">A34+(RANDBETWEEN(-2,5)/10)</f>
        <v>75.400000000000006</v>
      </c>
      <c r="C36" s="1">
        <f t="shared" ref="C36" ca="1" si="35">B36-A34</f>
        <v>0.40000000000000568</v>
      </c>
    </row>
    <row r="37" spans="1:3" x14ac:dyDescent="0.3">
      <c r="A37" s="43">
        <v>76</v>
      </c>
      <c r="B37" s="32">
        <f t="shared" ref="B37" ca="1" si="36">A37+(RANDBETWEEN(-3,3)/10)</f>
        <v>75.900000000000006</v>
      </c>
      <c r="C37" s="1">
        <f t="shared" ref="C37" ca="1" si="37">B37-A37</f>
        <v>-9.9999999999994316E-2</v>
      </c>
    </row>
    <row r="38" spans="1:3" x14ac:dyDescent="0.3">
      <c r="A38" s="44"/>
      <c r="B38" s="32">
        <f t="shared" ref="B38" ca="1" si="38">A37+(RANDBETWEEN(-5,5)/10)</f>
        <v>76.099999999999994</v>
      </c>
      <c r="C38" s="1">
        <f t="shared" ref="C38" ca="1" si="39">B38-A37</f>
        <v>9.9999999999994316E-2</v>
      </c>
    </row>
    <row r="39" spans="1:3" ht="15" thickBot="1" x14ac:dyDescent="0.35">
      <c r="A39" s="45"/>
      <c r="B39" s="32">
        <f t="shared" ref="B39" ca="1" si="40">A37+(RANDBETWEEN(-2,5)/10)</f>
        <v>75.900000000000006</v>
      </c>
      <c r="C39" s="1">
        <f t="shared" ref="C39" ca="1" si="41">B39-A37</f>
        <v>-9.9999999999994316E-2</v>
      </c>
    </row>
    <row r="40" spans="1:3" x14ac:dyDescent="0.3">
      <c r="A40" s="43">
        <v>77</v>
      </c>
      <c r="B40" s="32">
        <f t="shared" ref="B40" ca="1" si="42">A40+(RANDBETWEEN(-3,3)/10)</f>
        <v>77.3</v>
      </c>
      <c r="C40" s="1">
        <f t="shared" ref="C40" ca="1" si="43">B40-A40</f>
        <v>0.29999999999999716</v>
      </c>
    </row>
    <row r="41" spans="1:3" x14ac:dyDescent="0.3">
      <c r="A41" s="44"/>
      <c r="B41" s="32">
        <f t="shared" ref="B41" ca="1" si="44">A40+(RANDBETWEEN(-5,5)/10)</f>
        <v>77.400000000000006</v>
      </c>
      <c r="C41" s="1">
        <f t="shared" ref="C41" ca="1" si="45">B41-A40</f>
        <v>0.40000000000000568</v>
      </c>
    </row>
    <row r="42" spans="1:3" ht="15" thickBot="1" x14ac:dyDescent="0.35">
      <c r="A42" s="45"/>
      <c r="B42" s="32">
        <f t="shared" ref="B42" ca="1" si="46">A40+(RANDBETWEEN(-2,5)/10)</f>
        <v>77.3</v>
      </c>
      <c r="C42" s="1">
        <f t="shared" ref="C42" ca="1" si="47">B42-A40</f>
        <v>0.29999999999999716</v>
      </c>
    </row>
    <row r="43" spans="1:3" x14ac:dyDescent="0.3">
      <c r="A43" s="43">
        <v>78</v>
      </c>
      <c r="B43" s="32">
        <f t="shared" ref="B43" ca="1" si="48">A43+(RANDBETWEEN(-3,3)/10)</f>
        <v>77.8</v>
      </c>
      <c r="C43" s="1">
        <f t="shared" ref="C43" ca="1" si="49">B43-A43</f>
        <v>-0.20000000000000284</v>
      </c>
    </row>
    <row r="44" spans="1:3" x14ac:dyDescent="0.3">
      <c r="A44" s="44"/>
      <c r="B44" s="32">
        <f t="shared" ref="B44" ca="1" si="50">A43+(RANDBETWEEN(-5,5)/10)</f>
        <v>78.5</v>
      </c>
      <c r="C44" s="1">
        <f t="shared" ref="C44" ca="1" si="51">B44-A43</f>
        <v>0.5</v>
      </c>
    </row>
    <row r="45" spans="1:3" ht="15" thickBot="1" x14ac:dyDescent="0.35">
      <c r="A45" s="45"/>
      <c r="B45" s="32">
        <f t="shared" ref="B45" ca="1" si="52">A43+(RANDBETWEEN(-2,5)/10)</f>
        <v>78.2</v>
      </c>
      <c r="C45" s="1">
        <f t="shared" ref="C45" ca="1" si="53">B45-A43</f>
        <v>0.20000000000000284</v>
      </c>
    </row>
    <row r="46" spans="1:3" x14ac:dyDescent="0.3">
      <c r="A46" s="43">
        <v>79</v>
      </c>
      <c r="B46" s="32">
        <f t="shared" ref="B46" ca="1" si="54">A46+(RANDBETWEEN(-3,3)/10)</f>
        <v>78.8</v>
      </c>
      <c r="C46" s="1">
        <f t="shared" ref="C46" ca="1" si="55">B46-A46</f>
        <v>-0.20000000000000284</v>
      </c>
    </row>
    <row r="47" spans="1:3" x14ac:dyDescent="0.3">
      <c r="A47" s="44"/>
      <c r="B47" s="32">
        <f t="shared" ref="B47" ca="1" si="56">A46+(RANDBETWEEN(-5,5)/10)</f>
        <v>78.8</v>
      </c>
      <c r="C47" s="1">
        <f t="shared" ref="C47" ca="1" si="57">B47-A46</f>
        <v>-0.20000000000000284</v>
      </c>
    </row>
    <row r="48" spans="1:3" ht="15" thickBot="1" x14ac:dyDescent="0.35">
      <c r="A48" s="45"/>
      <c r="B48" s="32">
        <f t="shared" ref="B48" ca="1" si="58">A46+(RANDBETWEEN(-2,5)/10)</f>
        <v>79.3</v>
      </c>
      <c r="C48" s="1">
        <f t="shared" ref="C48" ca="1" si="59">B48-A46</f>
        <v>0.29999999999999716</v>
      </c>
    </row>
    <row r="49" spans="1:3" x14ac:dyDescent="0.3">
      <c r="A49" s="43">
        <v>80</v>
      </c>
      <c r="B49" s="32">
        <f t="shared" ref="B49" ca="1" si="60">A49+(RANDBETWEEN(-3,3)/10)</f>
        <v>80.2</v>
      </c>
      <c r="C49" s="1">
        <f t="shared" ref="C49" ca="1" si="61">B49-A49</f>
        <v>0.20000000000000284</v>
      </c>
    </row>
    <row r="50" spans="1:3" x14ac:dyDescent="0.3">
      <c r="A50" s="44"/>
      <c r="B50" s="32">
        <f t="shared" ref="B50" ca="1" si="62">A49+(RANDBETWEEN(-5,5)/10)</f>
        <v>79.8</v>
      </c>
      <c r="C50" s="1">
        <f t="shared" ref="C50" ca="1" si="63">B50-A49</f>
        <v>-0.20000000000000284</v>
      </c>
    </row>
    <row r="51" spans="1:3" ht="15" thickBot="1" x14ac:dyDescent="0.35">
      <c r="A51" s="45"/>
      <c r="B51" s="32">
        <f t="shared" ref="B51" ca="1" si="64">A49+(RANDBETWEEN(-2,5)/10)</f>
        <v>80.5</v>
      </c>
      <c r="C51" s="1">
        <f t="shared" ref="C51" ca="1" si="65">B51-A49</f>
        <v>0.5</v>
      </c>
    </row>
  </sheetData>
  <mergeCells count="17">
    <mergeCell ref="A16:A18"/>
    <mergeCell ref="A37:A39"/>
    <mergeCell ref="A40:A42"/>
    <mergeCell ref="A43:A45"/>
    <mergeCell ref="A46:A48"/>
    <mergeCell ref="A25:A27"/>
    <mergeCell ref="A28:A30"/>
    <mergeCell ref="A1:A3"/>
    <mergeCell ref="A4:A6"/>
    <mergeCell ref="A7:A9"/>
    <mergeCell ref="A10:A12"/>
    <mergeCell ref="A13:A15"/>
    <mergeCell ref="A31:A33"/>
    <mergeCell ref="A34:A36"/>
    <mergeCell ref="A49:A51"/>
    <mergeCell ref="A19:A21"/>
    <mergeCell ref="A22:A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DC650-3C66-4722-AD30-A9EF903E2E0B}">
  <dimension ref="A1:K153"/>
  <sheetViews>
    <sheetView topLeftCell="A15" zoomScaleNormal="100" workbookViewId="0">
      <selection activeCell="C22" sqref="C22:C45"/>
    </sheetView>
  </sheetViews>
  <sheetFormatPr defaultRowHeight="14.4" x14ac:dyDescent="0.3"/>
  <cols>
    <col min="1" max="1" width="61.33203125" customWidth="1"/>
    <col min="2" max="2" width="10.109375" customWidth="1"/>
    <col min="3" max="3" width="20.109375" customWidth="1"/>
    <col min="4" max="4" width="12.44140625" customWidth="1"/>
    <col min="5" max="5" width="19.33203125" customWidth="1"/>
    <col min="6" max="6" width="22" customWidth="1"/>
    <col min="8" max="8" width="11.44140625" bestFit="1" customWidth="1"/>
    <col min="9" max="9" width="9.44140625" bestFit="1" customWidth="1"/>
    <col min="11" max="11" width="10.6640625" customWidth="1"/>
  </cols>
  <sheetData>
    <row r="1" spans="1:11" ht="15" thickBot="1" x14ac:dyDescent="0.35">
      <c r="A1" s="29" t="s">
        <v>403</v>
      </c>
      <c r="B1" s="20">
        <v>65</v>
      </c>
      <c r="C1" s="21">
        <v>4473.7</v>
      </c>
      <c r="D1" s="22">
        <v>290790.5</v>
      </c>
      <c r="E1" s="1">
        <f>C1*$A$15</f>
        <v>2118.2969499999999</v>
      </c>
      <c r="F1" s="7">
        <f t="shared" ref="F1:F8" si="0">E1*B1</f>
        <v>137689.30174999998</v>
      </c>
      <c r="G1" s="1"/>
      <c r="H1" s="1"/>
      <c r="I1" s="1"/>
    </row>
    <row r="2" spans="1:11" ht="15" thickBot="1" x14ac:dyDescent="0.35">
      <c r="A2" s="30" t="s">
        <v>404</v>
      </c>
      <c r="B2" s="23">
        <v>209</v>
      </c>
      <c r="C2" s="24">
        <v>4880.3999999999996</v>
      </c>
      <c r="D2" s="25">
        <v>1020003.6</v>
      </c>
      <c r="E2" s="1">
        <f t="shared" ref="E2:E9" si="1">C2*$A$15</f>
        <v>2310.8693999999996</v>
      </c>
      <c r="F2" s="7">
        <f t="shared" si="0"/>
        <v>482971.70459999994</v>
      </c>
      <c r="G2" s="1"/>
      <c r="H2" s="1"/>
      <c r="I2" s="1"/>
    </row>
    <row r="3" spans="1:11" ht="15" thickBot="1" x14ac:dyDescent="0.35">
      <c r="A3" s="30" t="s">
        <v>405</v>
      </c>
      <c r="B3" s="23">
        <v>30</v>
      </c>
      <c r="C3" s="24">
        <v>9666.7199999999993</v>
      </c>
      <c r="D3" s="25">
        <v>290001.59999999998</v>
      </c>
      <c r="E3" s="1">
        <f t="shared" si="1"/>
        <v>4577.1919199999993</v>
      </c>
      <c r="F3" s="7">
        <f t="shared" si="0"/>
        <v>137315.75759999998</v>
      </c>
      <c r="G3" s="1"/>
      <c r="H3" s="1"/>
      <c r="I3" s="1"/>
    </row>
    <row r="4" spans="1:11" ht="15" thickBot="1" x14ac:dyDescent="0.35">
      <c r="A4" s="30" t="s">
        <v>406</v>
      </c>
      <c r="B4" s="23">
        <v>18</v>
      </c>
      <c r="C4" s="24">
        <v>19574.52</v>
      </c>
      <c r="D4" s="25">
        <v>352341.36</v>
      </c>
      <c r="E4" s="1">
        <f t="shared" si="1"/>
        <v>9268.5352199999998</v>
      </c>
      <c r="F4" s="7">
        <f t="shared" si="0"/>
        <v>166833.63396000001</v>
      </c>
      <c r="G4" s="1"/>
      <c r="H4" s="1"/>
      <c r="I4" s="1"/>
    </row>
    <row r="5" spans="1:11" ht="15" thickBot="1" x14ac:dyDescent="0.35">
      <c r="A5" s="30" t="s">
        <v>407</v>
      </c>
      <c r="B5" s="23">
        <v>68</v>
      </c>
      <c r="C5" s="24">
        <v>8472.1</v>
      </c>
      <c r="D5" s="25">
        <v>576102.80000000005</v>
      </c>
      <c r="E5" s="1">
        <f t="shared" si="1"/>
        <v>4011.53935</v>
      </c>
      <c r="F5" s="7">
        <f t="shared" si="0"/>
        <v>272784.67580000003</v>
      </c>
      <c r="G5" s="1"/>
      <c r="H5" s="1"/>
      <c r="I5" s="1"/>
    </row>
    <row r="6" spans="1:11" ht="15" thickBot="1" x14ac:dyDescent="0.35">
      <c r="A6" s="30" t="s">
        <v>408</v>
      </c>
      <c r="B6" s="23">
        <v>62</v>
      </c>
      <c r="C6" s="24">
        <v>14327.6</v>
      </c>
      <c r="D6" s="25">
        <v>888311.2</v>
      </c>
      <c r="E6" s="1">
        <f t="shared" si="1"/>
        <v>6784.1185999999998</v>
      </c>
      <c r="F6" s="7">
        <f t="shared" si="0"/>
        <v>420615.35320000001</v>
      </c>
      <c r="G6" s="1"/>
      <c r="H6" s="1"/>
      <c r="I6" s="1"/>
    </row>
    <row r="7" spans="1:11" ht="15" thickBot="1" x14ac:dyDescent="0.35">
      <c r="A7" s="30" t="s">
        <v>409</v>
      </c>
      <c r="B7" s="23">
        <v>41</v>
      </c>
      <c r="C7" s="24">
        <v>8472.1</v>
      </c>
      <c r="D7" s="25">
        <v>347356.1</v>
      </c>
      <c r="E7" s="1">
        <f t="shared" si="1"/>
        <v>4011.53935</v>
      </c>
      <c r="F7" s="7">
        <f t="shared" si="0"/>
        <v>164473.11335</v>
      </c>
      <c r="G7" s="1"/>
      <c r="H7" s="1"/>
      <c r="I7" s="1"/>
    </row>
    <row r="8" spans="1:11" ht="15" thickBot="1" x14ac:dyDescent="0.35">
      <c r="A8" s="30" t="s">
        <v>410</v>
      </c>
      <c r="B8" s="23">
        <v>2</v>
      </c>
      <c r="C8" s="24">
        <v>14328.58</v>
      </c>
      <c r="D8" s="25">
        <v>28657.16</v>
      </c>
      <c r="E8" s="1">
        <f t="shared" si="1"/>
        <v>6784.5826299999999</v>
      </c>
      <c r="F8" s="7">
        <f t="shared" si="0"/>
        <v>13569.16526</v>
      </c>
      <c r="G8" s="1"/>
      <c r="H8" s="1"/>
      <c r="I8" s="1"/>
    </row>
    <row r="9" spans="1:11" ht="15" thickBot="1" x14ac:dyDescent="0.35">
      <c r="A9" s="30" t="s">
        <v>411</v>
      </c>
      <c r="B9" s="23">
        <v>9</v>
      </c>
      <c r="C9" s="24">
        <v>28568.959999999999</v>
      </c>
      <c r="D9" s="25">
        <v>257120.64000000001</v>
      </c>
      <c r="E9" s="1">
        <f t="shared" si="1"/>
        <v>13527.402559999999</v>
      </c>
      <c r="F9" s="7">
        <f>E9*B9</f>
        <v>121746.62303999999</v>
      </c>
      <c r="G9" s="1"/>
      <c r="H9" s="1"/>
      <c r="I9" s="1"/>
    </row>
    <row r="10" spans="1:11" ht="16.2" thickBot="1" x14ac:dyDescent="0.35">
      <c r="B10" s="26">
        <f>SUM(B1:B9)</f>
        <v>504</v>
      </c>
      <c r="C10" s="27" t="s">
        <v>402</v>
      </c>
      <c r="D10" s="28">
        <v>4050684.96</v>
      </c>
      <c r="E10" s="7"/>
      <c r="F10" s="7"/>
      <c r="G10" s="1"/>
      <c r="H10" s="1"/>
      <c r="I10" s="1"/>
    </row>
    <row r="11" spans="1:11" x14ac:dyDescent="0.3">
      <c r="B11" s="5"/>
      <c r="C11" s="6"/>
      <c r="D11" s="3"/>
      <c r="E11" s="7"/>
      <c r="F11" s="7">
        <f>SUM(F1:F9)</f>
        <v>1917999.3285599998</v>
      </c>
      <c r="G11" s="1"/>
      <c r="H11" s="31">
        <v>1917875.5</v>
      </c>
      <c r="I11" s="1">
        <f>H11*100/D10</f>
        <v>47.346943021705641</v>
      </c>
      <c r="K11" s="1">
        <f>H11-F11</f>
        <v>-123.82855999981984</v>
      </c>
    </row>
    <row r="12" spans="1:11" x14ac:dyDescent="0.3">
      <c r="B12" s="5"/>
      <c r="C12" s="6"/>
      <c r="D12" s="3"/>
      <c r="E12" s="7"/>
      <c r="F12" s="7"/>
    </row>
    <row r="13" spans="1:11" x14ac:dyDescent="0.3">
      <c r="B13" s="5"/>
      <c r="C13" s="6"/>
      <c r="D13" s="3"/>
      <c r="E13" s="7"/>
      <c r="F13" s="7"/>
    </row>
    <row r="14" spans="1:11" x14ac:dyDescent="0.3">
      <c r="B14" s="5"/>
      <c r="C14" s="6"/>
      <c r="D14" s="3"/>
      <c r="E14" s="7"/>
      <c r="F14" s="7"/>
    </row>
    <row r="15" spans="1:11" x14ac:dyDescent="0.3">
      <c r="A15" s="2">
        <v>0.47349999999999998</v>
      </c>
      <c r="B15" s="5"/>
      <c r="C15" s="6"/>
      <c r="D15" s="3"/>
      <c r="E15" s="7"/>
      <c r="F15" s="7"/>
    </row>
    <row r="16" spans="1:11" x14ac:dyDescent="0.3">
      <c r="B16" s="5"/>
      <c r="C16" s="6"/>
      <c r="D16" s="3"/>
      <c r="E16" s="7"/>
      <c r="F16" s="7"/>
    </row>
    <row r="17" spans="2:6" x14ac:dyDescent="0.3">
      <c r="B17" s="5"/>
      <c r="C17" s="6"/>
      <c r="D17" s="3"/>
      <c r="E17" s="7"/>
      <c r="F17" s="7"/>
    </row>
    <row r="18" spans="2:6" x14ac:dyDescent="0.3">
      <c r="B18" s="5"/>
      <c r="C18" s="6"/>
      <c r="D18" s="3"/>
      <c r="E18" s="7"/>
      <c r="F18" s="7"/>
    </row>
    <row r="19" spans="2:6" x14ac:dyDescent="0.3">
      <c r="B19" s="5"/>
      <c r="C19" s="6"/>
      <c r="D19" s="3"/>
      <c r="E19" s="7"/>
      <c r="F19" s="7"/>
    </row>
    <row r="20" spans="2:6" x14ac:dyDescent="0.3">
      <c r="B20" s="5"/>
      <c r="C20" s="6"/>
      <c r="D20" s="3"/>
      <c r="E20" s="7"/>
      <c r="F20" s="7"/>
    </row>
    <row r="21" spans="2:6" ht="15" thickBot="1" x14ac:dyDescent="0.35">
      <c r="B21" s="5"/>
      <c r="C21" s="6"/>
      <c r="D21" s="3"/>
      <c r="E21" s="7"/>
      <c r="F21" s="7"/>
    </row>
    <row r="22" spans="2:6" ht="15" thickBot="1" x14ac:dyDescent="0.35">
      <c r="B22" s="5"/>
      <c r="C22" s="46">
        <v>200</v>
      </c>
      <c r="D22" s="33">
        <v>199.9</v>
      </c>
      <c r="E22" s="46">
        <f>AVERAGE(D22:D24)</f>
        <v>199.83333333333334</v>
      </c>
      <c r="F22" s="35"/>
    </row>
    <row r="23" spans="2:6" ht="15" thickBot="1" x14ac:dyDescent="0.35">
      <c r="B23" s="5"/>
      <c r="C23" s="47"/>
      <c r="D23" s="34">
        <v>199.7</v>
      </c>
      <c r="E23" s="47"/>
      <c r="F23" s="35"/>
    </row>
    <row r="24" spans="2:6" ht="15" thickBot="1" x14ac:dyDescent="0.35">
      <c r="B24" s="5"/>
      <c r="C24" s="48"/>
      <c r="D24" s="34">
        <v>199.9</v>
      </c>
      <c r="E24" s="48"/>
      <c r="F24" s="35"/>
    </row>
    <row r="25" spans="2:6" ht="15" thickBot="1" x14ac:dyDescent="0.35">
      <c r="B25" s="5"/>
      <c r="C25" s="46">
        <v>400</v>
      </c>
      <c r="D25" s="34">
        <v>399.6</v>
      </c>
      <c r="E25" s="46">
        <f t="shared" ref="E25" si="2">AVERAGE(D25:D27)</f>
        <v>399.76666666666671</v>
      </c>
      <c r="F25" s="35"/>
    </row>
    <row r="26" spans="2:6" ht="15" thickBot="1" x14ac:dyDescent="0.35">
      <c r="B26" s="5"/>
      <c r="C26" s="47"/>
      <c r="D26" s="34">
        <v>399.8</v>
      </c>
      <c r="E26" s="47"/>
      <c r="F26" s="35"/>
    </row>
    <row r="27" spans="2:6" ht="15" thickBot="1" x14ac:dyDescent="0.35">
      <c r="B27" s="5"/>
      <c r="C27" s="48"/>
      <c r="D27" s="34">
        <v>399.9</v>
      </c>
      <c r="E27" s="48"/>
      <c r="F27" s="35"/>
    </row>
    <row r="28" spans="2:6" ht="15" thickBot="1" x14ac:dyDescent="0.35">
      <c r="B28" s="5"/>
      <c r="C28" s="46">
        <v>500</v>
      </c>
      <c r="D28" s="34">
        <v>499.8</v>
      </c>
      <c r="E28" s="46">
        <f t="shared" ref="E28" si="3">AVERAGE(D28:D30)</f>
        <v>499.83333333333331</v>
      </c>
      <c r="F28" s="35"/>
    </row>
    <row r="29" spans="2:6" ht="15" thickBot="1" x14ac:dyDescent="0.35">
      <c r="B29" s="5"/>
      <c r="C29" s="47"/>
      <c r="D29" s="34">
        <v>499.9</v>
      </c>
      <c r="E29" s="47"/>
      <c r="F29" s="35"/>
    </row>
    <row r="30" spans="2:6" ht="15" thickBot="1" x14ac:dyDescent="0.35">
      <c r="B30" s="5"/>
      <c r="C30" s="48" t="s">
        <v>442</v>
      </c>
      <c r="D30" s="34">
        <v>499.8</v>
      </c>
      <c r="E30" s="48"/>
      <c r="F30" s="35"/>
    </row>
    <row r="31" spans="2:6" ht="15" thickBot="1" x14ac:dyDescent="0.35">
      <c r="B31" s="5"/>
      <c r="C31" s="46">
        <v>600</v>
      </c>
      <c r="D31" s="34">
        <v>599.70000000000005</v>
      </c>
      <c r="E31" s="46">
        <f t="shared" ref="E31" si="4">AVERAGE(D31:D33)</f>
        <v>599.66666666666674</v>
      </c>
      <c r="F31" s="35"/>
    </row>
    <row r="32" spans="2:6" ht="15" thickBot="1" x14ac:dyDescent="0.35">
      <c r="B32" s="5"/>
      <c r="C32" s="47"/>
      <c r="D32" s="34">
        <v>599.6</v>
      </c>
      <c r="E32" s="47"/>
      <c r="F32" s="35"/>
    </row>
    <row r="33" spans="2:6" ht="15" thickBot="1" x14ac:dyDescent="0.35">
      <c r="B33" s="8"/>
      <c r="C33" s="48"/>
      <c r="D33" s="34">
        <v>599.70000000000005</v>
      </c>
      <c r="E33" s="48"/>
      <c r="F33" s="35"/>
    </row>
    <row r="34" spans="2:6" ht="15" thickBot="1" x14ac:dyDescent="0.35">
      <c r="B34" s="8"/>
      <c r="C34" s="46">
        <v>650</v>
      </c>
      <c r="D34" s="34">
        <v>649.6</v>
      </c>
      <c r="E34" s="46">
        <f t="shared" ref="E34" si="5">AVERAGE(D34:D36)</f>
        <v>649.63333333333333</v>
      </c>
      <c r="F34" s="35"/>
    </row>
    <row r="35" spans="2:6" ht="15" thickBot="1" x14ac:dyDescent="0.35">
      <c r="B35" s="8"/>
      <c r="C35" s="47"/>
      <c r="D35" s="34">
        <v>649.6</v>
      </c>
      <c r="E35" s="47"/>
      <c r="F35" s="35"/>
    </row>
    <row r="36" spans="2:6" ht="15" thickBot="1" x14ac:dyDescent="0.35">
      <c r="B36" s="8"/>
      <c r="C36" s="48"/>
      <c r="D36" s="34">
        <v>649.70000000000005</v>
      </c>
      <c r="E36" s="48"/>
      <c r="F36" s="35"/>
    </row>
    <row r="37" spans="2:6" x14ac:dyDescent="0.3">
      <c r="B37" s="8"/>
      <c r="C37" s="46">
        <v>815</v>
      </c>
      <c r="D37" s="7">
        <v>814.8</v>
      </c>
      <c r="E37" s="46">
        <f t="shared" ref="E37" si="6">AVERAGE(D37:D39)</f>
        <v>814.73333333333323</v>
      </c>
      <c r="F37" s="7"/>
    </row>
    <row r="38" spans="2:6" x14ac:dyDescent="0.3">
      <c r="B38" s="8"/>
      <c r="C38" s="47"/>
      <c r="D38" s="7">
        <v>814.8</v>
      </c>
      <c r="E38" s="47"/>
      <c r="F38" s="7"/>
    </row>
    <row r="39" spans="2:6" ht="15" thickBot="1" x14ac:dyDescent="0.35">
      <c r="B39" s="8"/>
      <c r="C39" s="48"/>
      <c r="D39" s="7">
        <v>814.6</v>
      </c>
      <c r="E39" s="48"/>
      <c r="F39" s="7"/>
    </row>
    <row r="40" spans="2:6" x14ac:dyDescent="0.3">
      <c r="B40" s="5"/>
      <c r="C40" s="46">
        <v>900</v>
      </c>
      <c r="D40" s="3">
        <v>899.8</v>
      </c>
      <c r="E40" s="46">
        <f t="shared" ref="E40:E43" si="7">AVERAGE(D40:D42)</f>
        <v>899.73333333333323</v>
      </c>
      <c r="F40" s="7"/>
    </row>
    <row r="41" spans="2:6" x14ac:dyDescent="0.3">
      <c r="B41" s="5"/>
      <c r="C41" s="47"/>
      <c r="D41" s="3">
        <v>899.9</v>
      </c>
      <c r="E41" s="47"/>
      <c r="F41" s="7"/>
    </row>
    <row r="42" spans="2:6" ht="15" thickBot="1" x14ac:dyDescent="0.35">
      <c r="B42" s="5"/>
      <c r="C42" s="48"/>
      <c r="D42" s="3">
        <v>899.5</v>
      </c>
      <c r="E42" s="48"/>
      <c r="F42" s="7"/>
    </row>
    <row r="43" spans="2:6" x14ac:dyDescent="0.3">
      <c r="B43" s="5"/>
      <c r="C43" s="46">
        <v>1100</v>
      </c>
      <c r="D43" s="3">
        <v>1099.8</v>
      </c>
      <c r="E43" s="46">
        <f t="shared" si="7"/>
        <v>1099.8333333333333</v>
      </c>
      <c r="F43" s="7"/>
    </row>
    <row r="44" spans="2:6" x14ac:dyDescent="0.3">
      <c r="B44" s="5"/>
      <c r="C44" s="47"/>
      <c r="D44" s="3">
        <v>1099.9000000000001</v>
      </c>
      <c r="E44" s="47"/>
      <c r="F44" s="7"/>
    </row>
    <row r="45" spans="2:6" ht="15" thickBot="1" x14ac:dyDescent="0.35">
      <c r="B45" s="5"/>
      <c r="C45" s="48"/>
      <c r="D45" s="3">
        <v>1099.8</v>
      </c>
      <c r="E45" s="48"/>
      <c r="F45" s="7"/>
    </row>
    <row r="46" spans="2:6" x14ac:dyDescent="0.3">
      <c r="B46" s="5"/>
      <c r="C46" s="6"/>
      <c r="D46" s="3"/>
      <c r="E46" s="7"/>
      <c r="F46" s="7"/>
    </row>
    <row r="47" spans="2:6" x14ac:dyDescent="0.3">
      <c r="B47" s="5"/>
      <c r="C47" s="6"/>
      <c r="D47" s="3"/>
      <c r="E47" s="7"/>
      <c r="F47" s="7"/>
    </row>
    <row r="48" spans="2:6" x14ac:dyDescent="0.3">
      <c r="B48" s="5"/>
      <c r="C48" s="6"/>
      <c r="D48" s="3"/>
      <c r="E48" s="7"/>
      <c r="F48" s="7"/>
    </row>
    <row r="49" spans="2:6" x14ac:dyDescent="0.3">
      <c r="B49" s="5"/>
      <c r="C49" s="6"/>
      <c r="D49" s="3"/>
      <c r="E49" s="7"/>
      <c r="F49" s="7"/>
    </row>
    <row r="50" spans="2:6" x14ac:dyDescent="0.3">
      <c r="B50" s="5"/>
      <c r="C50" s="6"/>
      <c r="D50" s="3"/>
      <c r="E50" s="7"/>
      <c r="F50" s="7"/>
    </row>
    <row r="51" spans="2:6" x14ac:dyDescent="0.3">
      <c r="B51" s="5"/>
      <c r="C51" s="6"/>
      <c r="D51" s="3"/>
      <c r="E51" s="7"/>
      <c r="F51" s="7"/>
    </row>
    <row r="52" spans="2:6" x14ac:dyDescent="0.3">
      <c r="B52" s="5"/>
      <c r="C52" s="6"/>
      <c r="D52" s="3"/>
      <c r="E52" s="7"/>
      <c r="F52" s="7"/>
    </row>
    <row r="53" spans="2:6" x14ac:dyDescent="0.3">
      <c r="B53" s="5"/>
      <c r="C53" s="6"/>
      <c r="D53" s="3"/>
      <c r="E53" s="7"/>
      <c r="F53" s="7"/>
    </row>
    <row r="54" spans="2:6" x14ac:dyDescent="0.3">
      <c r="B54" s="5"/>
      <c r="C54" s="6"/>
      <c r="D54" s="3"/>
      <c r="E54" s="7"/>
      <c r="F54" s="7"/>
    </row>
    <row r="55" spans="2:6" x14ac:dyDescent="0.3">
      <c r="B55" s="5"/>
      <c r="C55" s="6"/>
      <c r="D55" s="3"/>
      <c r="E55" s="7"/>
      <c r="F55" s="7"/>
    </row>
    <row r="56" spans="2:6" x14ac:dyDescent="0.3">
      <c r="B56" s="5"/>
      <c r="C56" s="6"/>
      <c r="D56" s="3"/>
      <c r="E56" s="7"/>
      <c r="F56" s="7"/>
    </row>
    <row r="57" spans="2:6" ht="15" x14ac:dyDescent="0.3">
      <c r="B57" s="9"/>
      <c r="C57" s="10"/>
      <c r="D57" s="11"/>
      <c r="E57" s="12"/>
      <c r="F57" s="7"/>
    </row>
    <row r="58" spans="2:6" ht="15" x14ac:dyDescent="0.3">
      <c r="B58" s="9"/>
      <c r="C58" s="10"/>
      <c r="D58" s="11"/>
      <c r="E58" s="12"/>
      <c r="F58" s="7"/>
    </row>
    <row r="59" spans="2:6" ht="15" x14ac:dyDescent="0.3">
      <c r="B59" s="9"/>
      <c r="C59" s="10"/>
      <c r="D59" s="11"/>
      <c r="E59" s="12"/>
      <c r="F59" s="7"/>
    </row>
    <row r="60" spans="2:6" ht="15" x14ac:dyDescent="0.3">
      <c r="B60" s="9"/>
      <c r="C60" s="10"/>
      <c r="D60" s="11"/>
      <c r="E60" s="12"/>
      <c r="F60" s="7"/>
    </row>
    <row r="61" spans="2:6" ht="15" x14ac:dyDescent="0.3">
      <c r="B61" s="9"/>
      <c r="C61" s="10"/>
      <c r="D61" s="11"/>
      <c r="E61" s="12"/>
      <c r="F61" s="7"/>
    </row>
    <row r="62" spans="2:6" ht="15" x14ac:dyDescent="0.3">
      <c r="B62" s="9"/>
      <c r="C62" s="10"/>
      <c r="D62" s="11"/>
      <c r="E62" s="12"/>
      <c r="F62" s="7"/>
    </row>
    <row r="63" spans="2:6" ht="15" x14ac:dyDescent="0.3">
      <c r="B63" s="9"/>
      <c r="C63" s="10"/>
      <c r="D63" s="11"/>
      <c r="E63" s="12"/>
      <c r="F63" s="7"/>
    </row>
    <row r="64" spans="2:6" ht="15" x14ac:dyDescent="0.3">
      <c r="B64" s="9"/>
      <c r="C64" s="10"/>
      <c r="D64" s="11"/>
      <c r="E64" s="12"/>
      <c r="F64" s="7"/>
    </row>
    <row r="65" spans="2:6" ht="15" x14ac:dyDescent="0.3">
      <c r="B65" s="9"/>
      <c r="C65" s="10"/>
      <c r="D65" s="11"/>
      <c r="E65" s="12"/>
      <c r="F65" s="7"/>
    </row>
    <row r="66" spans="2:6" ht="15" x14ac:dyDescent="0.3">
      <c r="B66" s="9"/>
      <c r="C66" s="10"/>
      <c r="D66" s="11"/>
      <c r="E66" s="12"/>
      <c r="F66" s="7"/>
    </row>
    <row r="67" spans="2:6" ht="15" x14ac:dyDescent="0.3">
      <c r="B67" s="9"/>
      <c r="C67" s="10"/>
      <c r="D67" s="11"/>
      <c r="E67" s="12"/>
      <c r="F67" s="7"/>
    </row>
    <row r="68" spans="2:6" ht="15" x14ac:dyDescent="0.3">
      <c r="B68" s="9"/>
      <c r="C68" s="10"/>
      <c r="D68" s="11"/>
      <c r="E68" s="12"/>
      <c r="F68" s="7"/>
    </row>
    <row r="69" spans="2:6" ht="15" x14ac:dyDescent="0.3">
      <c r="B69" s="9"/>
      <c r="C69" s="10"/>
      <c r="D69" s="11"/>
      <c r="E69" s="12"/>
      <c r="F69" s="7"/>
    </row>
    <row r="70" spans="2:6" ht="15" x14ac:dyDescent="0.3">
      <c r="B70" s="9"/>
      <c r="C70" s="13"/>
      <c r="E70" s="12"/>
      <c r="F70" s="7"/>
    </row>
    <row r="71" spans="2:6" x14ac:dyDescent="0.3">
      <c r="B71" s="14"/>
      <c r="C71" s="6"/>
      <c r="D71" s="3"/>
      <c r="E71" s="7"/>
      <c r="F71" s="7"/>
    </row>
    <row r="72" spans="2:6" x14ac:dyDescent="0.3">
      <c r="B72" s="5"/>
      <c r="C72" s="6"/>
      <c r="D72" s="3"/>
      <c r="E72" s="7"/>
      <c r="F72" s="7"/>
    </row>
    <row r="73" spans="2:6" x14ac:dyDescent="0.3">
      <c r="B73" s="14"/>
      <c r="C73" s="6"/>
      <c r="D73" s="3"/>
      <c r="E73" s="7"/>
      <c r="F73" s="7"/>
    </row>
    <row r="74" spans="2:6" x14ac:dyDescent="0.3">
      <c r="B74" s="14"/>
      <c r="C74" s="6"/>
      <c r="D74" s="3"/>
      <c r="E74" s="7"/>
      <c r="F74" s="7"/>
    </row>
    <row r="75" spans="2:6" x14ac:dyDescent="0.3">
      <c r="B75" s="5"/>
      <c r="C75" s="6"/>
      <c r="D75" s="3"/>
      <c r="E75" s="7"/>
      <c r="F75" s="7"/>
    </row>
    <row r="76" spans="2:6" x14ac:dyDescent="0.3">
      <c r="B76" s="14"/>
      <c r="C76" s="15"/>
      <c r="D76" s="15"/>
      <c r="E76" s="1"/>
      <c r="F76" s="7"/>
    </row>
    <row r="77" spans="2:6" x14ac:dyDescent="0.3">
      <c r="B77" s="14"/>
      <c r="C77" s="15"/>
      <c r="D77" s="15"/>
      <c r="E77" s="1"/>
      <c r="F77" s="7"/>
    </row>
    <row r="78" spans="2:6" x14ac:dyDescent="0.3">
      <c r="B78" s="5"/>
      <c r="C78" s="15"/>
      <c r="D78" s="15"/>
      <c r="E78" s="1"/>
      <c r="F78" s="7"/>
    </row>
    <row r="79" spans="2:6" x14ac:dyDescent="0.3">
      <c r="B79" s="14"/>
      <c r="C79" s="15"/>
      <c r="D79" s="15"/>
      <c r="E79" s="1"/>
      <c r="F79" s="7"/>
    </row>
    <row r="80" spans="2:6" x14ac:dyDescent="0.3">
      <c r="B80" s="14"/>
      <c r="C80" s="15"/>
      <c r="D80" s="15"/>
      <c r="E80" s="1"/>
      <c r="F80" s="7"/>
    </row>
    <row r="81" spans="2:6" x14ac:dyDescent="0.3">
      <c r="B81" s="5"/>
      <c r="C81" s="15"/>
      <c r="D81" s="15"/>
      <c r="E81" s="1"/>
      <c r="F81" s="7"/>
    </row>
    <row r="82" spans="2:6" x14ac:dyDescent="0.3">
      <c r="B82" s="14"/>
      <c r="C82" s="15"/>
      <c r="D82" s="15"/>
      <c r="E82" s="1"/>
      <c r="F82" s="7"/>
    </row>
    <row r="83" spans="2:6" x14ac:dyDescent="0.3">
      <c r="B83" s="14"/>
      <c r="C83" s="15"/>
      <c r="D83" s="15"/>
      <c r="E83" s="1"/>
      <c r="F83" s="7"/>
    </row>
    <row r="84" spans="2:6" x14ac:dyDescent="0.3">
      <c r="B84" s="5"/>
      <c r="C84" s="15"/>
      <c r="D84" s="15"/>
      <c r="E84" s="1"/>
      <c r="F84" s="7"/>
    </row>
    <row r="85" spans="2:6" x14ac:dyDescent="0.3">
      <c r="B85" s="14"/>
      <c r="C85" s="15"/>
      <c r="D85" s="15"/>
      <c r="E85" s="1"/>
      <c r="F85" s="7"/>
    </row>
    <row r="86" spans="2:6" x14ac:dyDescent="0.3">
      <c r="B86" s="14"/>
      <c r="C86" s="6"/>
      <c r="D86" s="3"/>
      <c r="F86" s="7"/>
    </row>
    <row r="87" spans="2:6" x14ac:dyDescent="0.3">
      <c r="B87" s="5"/>
      <c r="C87" s="6"/>
      <c r="D87" s="3"/>
      <c r="E87" s="7"/>
      <c r="F87" s="7"/>
    </row>
    <row r="88" spans="2:6" x14ac:dyDescent="0.3">
      <c r="B88" s="14"/>
      <c r="C88" s="6"/>
      <c r="D88" s="3"/>
      <c r="E88" s="7"/>
      <c r="F88" s="7"/>
    </row>
    <row r="89" spans="2:6" x14ac:dyDescent="0.3">
      <c r="B89" s="14"/>
      <c r="C89" s="6"/>
      <c r="D89" s="3"/>
      <c r="E89" s="7"/>
      <c r="F89" s="7"/>
    </row>
    <row r="90" spans="2:6" x14ac:dyDescent="0.3">
      <c r="B90" s="5"/>
      <c r="C90" s="6"/>
      <c r="D90" s="3"/>
      <c r="E90" s="7"/>
      <c r="F90" s="7"/>
    </row>
    <row r="91" spans="2:6" x14ac:dyDescent="0.3">
      <c r="B91" s="16"/>
      <c r="C91" s="16"/>
      <c r="D91" s="3"/>
      <c r="E91" s="7"/>
      <c r="F91" s="7"/>
    </row>
    <row r="92" spans="2:6" x14ac:dyDescent="0.3">
      <c r="B92" s="16"/>
      <c r="C92" s="16"/>
      <c r="D92" s="3"/>
      <c r="E92" s="7"/>
      <c r="F92" s="7"/>
    </row>
    <row r="93" spans="2:6" x14ac:dyDescent="0.3">
      <c r="B93" s="16"/>
      <c r="C93" s="16"/>
      <c r="D93" s="3"/>
      <c r="E93" s="7"/>
      <c r="F93" s="7"/>
    </row>
    <row r="94" spans="2:6" x14ac:dyDescent="0.3">
      <c r="B94" s="16"/>
      <c r="C94" s="16"/>
      <c r="D94" s="3"/>
      <c r="E94" s="7"/>
      <c r="F94" s="7"/>
    </row>
    <row r="95" spans="2:6" x14ac:dyDescent="0.3">
      <c r="B95" s="14"/>
      <c r="C95" s="6"/>
      <c r="D95" s="3"/>
      <c r="E95" s="7"/>
      <c r="F95" s="7"/>
    </row>
    <row r="96" spans="2:6" x14ac:dyDescent="0.3">
      <c r="B96" s="5"/>
      <c r="C96" s="6"/>
      <c r="D96" s="3"/>
      <c r="E96" s="7"/>
      <c r="F96" s="7"/>
    </row>
    <row r="97" spans="2:6" x14ac:dyDescent="0.3">
      <c r="B97" s="14"/>
      <c r="C97" s="6"/>
      <c r="D97" s="3"/>
      <c r="E97" s="7"/>
      <c r="F97" s="7"/>
    </row>
    <row r="98" spans="2:6" x14ac:dyDescent="0.3">
      <c r="B98" s="14"/>
      <c r="C98" s="6"/>
      <c r="D98" s="3"/>
      <c r="E98" s="7"/>
      <c r="F98" s="7"/>
    </row>
    <row r="99" spans="2:6" x14ac:dyDescent="0.3">
      <c r="B99" s="5"/>
      <c r="C99" s="6"/>
      <c r="D99" s="3"/>
      <c r="E99" s="7"/>
      <c r="F99" s="7"/>
    </row>
    <row r="100" spans="2:6" x14ac:dyDescent="0.3">
      <c r="B100" s="5"/>
      <c r="C100" s="6"/>
      <c r="D100" s="3"/>
      <c r="E100" s="7"/>
      <c r="F100" s="7"/>
    </row>
    <row r="101" spans="2:6" x14ac:dyDescent="0.3">
      <c r="B101" s="5"/>
      <c r="C101" s="6"/>
      <c r="D101" s="3"/>
      <c r="E101" s="7"/>
      <c r="F101" s="7"/>
    </row>
    <row r="102" spans="2:6" x14ac:dyDescent="0.3">
      <c r="B102" s="5"/>
      <c r="C102" s="6"/>
      <c r="D102" s="3"/>
      <c r="E102" s="7"/>
      <c r="F102" s="7"/>
    </row>
    <row r="103" spans="2:6" x14ac:dyDescent="0.3">
      <c r="B103" s="5"/>
      <c r="C103" s="6"/>
      <c r="D103" s="3"/>
      <c r="E103" s="7"/>
      <c r="F103" s="7"/>
    </row>
    <row r="104" spans="2:6" x14ac:dyDescent="0.3">
      <c r="B104" s="5"/>
      <c r="C104" s="6"/>
      <c r="D104" s="3"/>
      <c r="E104" s="7"/>
      <c r="F104" s="7"/>
    </row>
    <row r="105" spans="2:6" x14ac:dyDescent="0.3">
      <c r="B105" s="5"/>
      <c r="C105" s="6"/>
      <c r="D105" s="3"/>
      <c r="E105" s="7"/>
      <c r="F105" s="7"/>
    </row>
    <row r="106" spans="2:6" x14ac:dyDescent="0.3">
      <c r="B106" s="5"/>
      <c r="C106" s="6"/>
      <c r="D106" s="3"/>
      <c r="E106" s="7"/>
      <c r="F106" s="7"/>
    </row>
    <row r="107" spans="2:6" x14ac:dyDescent="0.3">
      <c r="B107" s="5"/>
      <c r="C107" s="6"/>
      <c r="D107" s="3"/>
      <c r="E107" s="7"/>
      <c r="F107" s="7"/>
    </row>
    <row r="108" spans="2:6" x14ac:dyDescent="0.3">
      <c r="B108" s="5"/>
      <c r="C108" s="6"/>
      <c r="D108" s="3"/>
      <c r="E108" s="7"/>
      <c r="F108" s="7"/>
    </row>
    <row r="109" spans="2:6" x14ac:dyDescent="0.3">
      <c r="B109" s="5"/>
      <c r="C109" s="6"/>
      <c r="D109" s="3"/>
      <c r="E109" s="7"/>
      <c r="F109" s="7"/>
    </row>
    <row r="110" spans="2:6" x14ac:dyDescent="0.3">
      <c r="B110" s="5"/>
      <c r="C110" s="6"/>
      <c r="D110" s="3"/>
      <c r="E110" s="7"/>
      <c r="F110" s="7"/>
    </row>
    <row r="111" spans="2:6" x14ac:dyDescent="0.3">
      <c r="B111" s="5"/>
      <c r="C111" s="6"/>
      <c r="D111" s="3"/>
      <c r="E111" s="7"/>
      <c r="F111" s="7"/>
    </row>
    <row r="112" spans="2:6" x14ac:dyDescent="0.3">
      <c r="B112" s="5"/>
      <c r="C112" s="6"/>
      <c r="D112" s="3"/>
      <c r="E112" s="7"/>
      <c r="F112" s="7"/>
    </row>
    <row r="113" spans="2:6" x14ac:dyDescent="0.3">
      <c r="B113" s="5"/>
      <c r="C113" s="6"/>
      <c r="D113" s="3"/>
      <c r="E113" s="7"/>
      <c r="F113" s="7"/>
    </row>
    <row r="114" spans="2:6" x14ac:dyDescent="0.3">
      <c r="B114" s="5"/>
      <c r="C114" s="6"/>
      <c r="D114" s="3"/>
      <c r="E114" s="7"/>
      <c r="F114" s="7"/>
    </row>
    <row r="115" spans="2:6" x14ac:dyDescent="0.3">
      <c r="B115" s="5"/>
      <c r="C115" s="6"/>
      <c r="D115" s="3"/>
      <c r="E115" s="7"/>
      <c r="F115" s="7"/>
    </row>
    <row r="116" spans="2:6" x14ac:dyDescent="0.3">
      <c r="B116" s="5"/>
      <c r="C116" s="6"/>
      <c r="D116" s="3"/>
      <c r="E116" s="7"/>
      <c r="F116" s="7"/>
    </row>
    <row r="117" spans="2:6" x14ac:dyDescent="0.3">
      <c r="B117" s="5"/>
      <c r="C117" s="6"/>
      <c r="D117" s="3"/>
      <c r="E117" s="7"/>
      <c r="F117" s="7"/>
    </row>
    <row r="118" spans="2:6" x14ac:dyDescent="0.3">
      <c r="B118" s="5"/>
      <c r="C118" s="6"/>
      <c r="D118" s="3"/>
      <c r="E118" s="7"/>
      <c r="F118" s="7"/>
    </row>
    <row r="119" spans="2:6" x14ac:dyDescent="0.3">
      <c r="B119" s="5"/>
      <c r="C119" s="6"/>
      <c r="D119" s="3"/>
      <c r="E119" s="7"/>
      <c r="F119" s="7"/>
    </row>
    <row r="120" spans="2:6" x14ac:dyDescent="0.3">
      <c r="B120" s="5"/>
      <c r="C120" s="6"/>
      <c r="D120" s="3"/>
      <c r="E120" s="7"/>
      <c r="F120" s="7"/>
    </row>
    <row r="121" spans="2:6" x14ac:dyDescent="0.3">
      <c r="B121" s="5"/>
      <c r="C121" s="6"/>
      <c r="D121" s="3"/>
      <c r="E121" s="7"/>
      <c r="F121" s="7"/>
    </row>
    <row r="122" spans="2:6" x14ac:dyDescent="0.3">
      <c r="B122" s="5"/>
      <c r="C122" s="6"/>
      <c r="D122" s="3"/>
      <c r="E122" s="7"/>
      <c r="F122" s="7"/>
    </row>
    <row r="123" spans="2:6" x14ac:dyDescent="0.3">
      <c r="B123" s="5"/>
      <c r="C123" s="6"/>
      <c r="D123" s="3"/>
      <c r="E123" s="7"/>
      <c r="F123" s="7"/>
    </row>
    <row r="124" spans="2:6" x14ac:dyDescent="0.3">
      <c r="B124" s="5"/>
      <c r="C124" s="6"/>
      <c r="D124" s="3"/>
      <c r="E124" s="7"/>
      <c r="F124" s="7"/>
    </row>
    <row r="125" spans="2:6" x14ac:dyDescent="0.3">
      <c r="B125" s="5"/>
      <c r="C125" s="6"/>
      <c r="D125" s="3"/>
      <c r="E125" s="7"/>
      <c r="F125" s="7"/>
    </row>
    <row r="126" spans="2:6" x14ac:dyDescent="0.3">
      <c r="B126" s="5"/>
      <c r="C126" s="6"/>
      <c r="D126" s="3"/>
      <c r="E126" s="7"/>
      <c r="F126" s="7"/>
    </row>
    <row r="128" spans="2:6" x14ac:dyDescent="0.3">
      <c r="F128" s="3"/>
    </row>
    <row r="136" spans="4:6" ht="18" x14ac:dyDescent="0.3">
      <c r="D136" s="17"/>
      <c r="E136" s="18"/>
      <c r="F136" s="1"/>
    </row>
    <row r="137" spans="4:6" ht="18" x14ac:dyDescent="0.3">
      <c r="D137" s="17"/>
      <c r="E137" s="18"/>
      <c r="F137" s="1"/>
    </row>
    <row r="138" spans="4:6" ht="15.6" x14ac:dyDescent="0.3">
      <c r="D138" s="17"/>
      <c r="E138" s="19"/>
      <c r="F138" s="1"/>
    </row>
    <row r="139" spans="4:6" ht="15.6" x14ac:dyDescent="0.3">
      <c r="D139" s="17"/>
      <c r="E139" s="19"/>
      <c r="F139" s="1"/>
    </row>
    <row r="140" spans="4:6" ht="15.6" x14ac:dyDescent="0.3">
      <c r="D140" s="17"/>
      <c r="E140" s="19"/>
      <c r="F140" s="1"/>
    </row>
    <row r="141" spans="4:6" ht="15.6" x14ac:dyDescent="0.3">
      <c r="D141" s="17"/>
      <c r="E141" s="19"/>
      <c r="F141" s="1"/>
    </row>
    <row r="142" spans="4:6" ht="15.6" x14ac:dyDescent="0.3">
      <c r="D142" s="17"/>
      <c r="E142" s="19"/>
      <c r="F142" s="1"/>
    </row>
    <row r="143" spans="4:6" ht="15.6" x14ac:dyDescent="0.3">
      <c r="D143" s="17"/>
      <c r="E143" s="19"/>
      <c r="F143" s="1"/>
    </row>
    <row r="144" spans="4:6" ht="15.6" x14ac:dyDescent="0.3">
      <c r="D144" s="17"/>
      <c r="E144" s="19"/>
      <c r="F144" s="1"/>
    </row>
    <row r="145" spans="4:8" ht="15.6" x14ac:dyDescent="0.3">
      <c r="D145" s="17"/>
      <c r="E145" s="19"/>
      <c r="F145" s="1"/>
    </row>
    <row r="146" spans="4:8" ht="15.6" x14ac:dyDescent="0.3">
      <c r="D146" s="17"/>
      <c r="E146" s="19"/>
      <c r="F146" s="1"/>
    </row>
    <row r="147" spans="4:8" ht="15.6" x14ac:dyDescent="0.3">
      <c r="D147" s="17"/>
      <c r="E147" s="19"/>
      <c r="F147" s="1"/>
    </row>
    <row r="148" spans="4:8" ht="15.6" x14ac:dyDescent="0.3">
      <c r="D148" s="17"/>
      <c r="E148" s="19"/>
      <c r="F148" s="1"/>
    </row>
    <row r="149" spans="4:8" ht="15.6" x14ac:dyDescent="0.3">
      <c r="D149" s="17"/>
      <c r="E149" s="19"/>
      <c r="F149" s="1"/>
    </row>
    <row r="150" spans="4:8" ht="15.6" x14ac:dyDescent="0.3">
      <c r="D150" s="17"/>
      <c r="E150" s="19"/>
      <c r="F150" s="1"/>
    </row>
    <row r="151" spans="4:8" ht="15.6" x14ac:dyDescent="0.3">
      <c r="D151" s="17"/>
      <c r="E151" s="19"/>
      <c r="F151" s="1"/>
    </row>
    <row r="152" spans="4:8" x14ac:dyDescent="0.3">
      <c r="E152" s="1"/>
      <c r="F152" s="1"/>
    </row>
    <row r="153" spans="4:8" x14ac:dyDescent="0.3">
      <c r="E153" s="1"/>
      <c r="F153" s="1"/>
      <c r="H153" s="4"/>
    </row>
  </sheetData>
  <mergeCells count="16">
    <mergeCell ref="E40:E42"/>
    <mergeCell ref="E43:E45"/>
    <mergeCell ref="C22:C24"/>
    <mergeCell ref="C25:C27"/>
    <mergeCell ref="C28:C30"/>
    <mergeCell ref="C31:C33"/>
    <mergeCell ref="C34:C36"/>
    <mergeCell ref="C37:C39"/>
    <mergeCell ref="C40:C42"/>
    <mergeCell ref="C43:C45"/>
    <mergeCell ref="E22:E24"/>
    <mergeCell ref="E25:E27"/>
    <mergeCell ref="E28:E30"/>
    <mergeCell ref="E31:E33"/>
    <mergeCell ref="E34:E36"/>
    <mergeCell ref="E37: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Лист3</vt:lpstr>
      <vt:lpstr>Лист2</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Alex Nikitin</cp:lastModifiedBy>
  <cp:lastPrinted>2025-02-12T04:10:51Z</cp:lastPrinted>
  <dcterms:created xsi:type="dcterms:W3CDTF">2018-07-26T07:08:59Z</dcterms:created>
  <dcterms:modified xsi:type="dcterms:W3CDTF">2025-12-17T05:42:49Z</dcterms:modified>
</cp:coreProperties>
</file>